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8835" activeTab="0"/>
  </bookViews>
  <sheets>
    <sheet name="adatok beirása" sheetId="1" r:id="rId1"/>
    <sheet name="páros végeredmény" sheetId="2" r:id="rId2"/>
    <sheet name="egyéni végeredmény" sheetId="3" r:id="rId3"/>
    <sheet name="összetett végeredmény" sheetId="4" r:id="rId4"/>
  </sheets>
  <definedNames/>
  <calcPr fullCalcOnLoad="1"/>
</workbook>
</file>

<file path=xl/sharedStrings.xml><?xml version="1.0" encoding="utf-8"?>
<sst xmlns="http://schemas.openxmlformats.org/spreadsheetml/2006/main" count="325" uniqueCount="119">
  <si>
    <t xml:space="preserve"> s.</t>
  </si>
  <si>
    <t>sz.</t>
  </si>
  <si>
    <t>teli</t>
  </si>
  <si>
    <t>össz.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</si>
  <si>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</si>
  <si>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</si>
  <si>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</si>
  <si>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</si>
  <si>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</si>
  <si>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</si>
  <si>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</si>
  <si>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</si>
  <si>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</si>
  <si>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</si>
  <si>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</si>
  <si>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tar.</t>
  </si>
  <si>
    <t>páros</t>
  </si>
  <si>
    <t>p. teli</t>
  </si>
  <si>
    <t>p. tar.</t>
  </si>
  <si>
    <t>össz</t>
  </si>
  <si>
    <t>egy.</t>
  </si>
  <si>
    <t>név</t>
  </si>
  <si>
    <t>szakosztály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</si>
  <si>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</si>
  <si>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</si>
  <si>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</si>
  <si>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</si>
  <si>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</si>
  <si>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</si>
  <si>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</si>
  <si>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</si>
  <si>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</si>
  <si>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</si>
  <si>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</si>
  <si>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</si>
  <si>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</si>
  <si>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h.</t>
  </si>
  <si>
    <t xml:space="preserve">teli </t>
  </si>
  <si>
    <t>240 ö.</t>
  </si>
  <si>
    <t>1-15</t>
  </si>
  <si>
    <t>16-30</t>
  </si>
  <si>
    <t>31-45</t>
  </si>
  <si>
    <t>46-60</t>
  </si>
  <si>
    <t>1-60</t>
  </si>
  <si>
    <t>Szolnoki MÁV</t>
  </si>
  <si>
    <t>KÖSZOLG SC</t>
  </si>
  <si>
    <t>FTC</t>
  </si>
  <si>
    <t>25.</t>
  </si>
  <si>
    <t>26.</t>
  </si>
  <si>
    <t>27.</t>
  </si>
  <si>
    <t>28.</t>
  </si>
  <si>
    <t>29.</t>
  </si>
  <si>
    <t>30.</t>
  </si>
  <si>
    <t>31.</t>
  </si>
  <si>
    <t>32.</t>
  </si>
  <si>
    <t>MAGYARORSZÁG női felnőtt páros bajnokság EREDMÉNYLAP</t>
  </si>
  <si>
    <t>2009. MÁJUS 09. Andráshida</t>
  </si>
  <si>
    <t>33.</t>
  </si>
  <si>
    <t>34.</t>
  </si>
  <si>
    <t>35.</t>
  </si>
  <si>
    <t>36.</t>
  </si>
  <si>
    <t>Airízer Emese</t>
  </si>
  <si>
    <t>ZTE - ZÁÉV</t>
  </si>
  <si>
    <t>Csurgai Anita</t>
  </si>
  <si>
    <t>Horváth Katalin</t>
  </si>
  <si>
    <t>Nemes Irén</t>
  </si>
  <si>
    <t>Szabó Márta</t>
  </si>
  <si>
    <t>Molnár Anikó</t>
  </si>
  <si>
    <t>Németh Ildikó</t>
  </si>
  <si>
    <t>Pannon Flax</t>
  </si>
  <si>
    <t>Bergyán Erzsébet</t>
  </si>
  <si>
    <t>Baranyai Katalin</t>
  </si>
  <si>
    <t>Perenye TK</t>
  </si>
  <si>
    <t>Móricz Kata</t>
  </si>
  <si>
    <t>Bayer Krisztina</t>
  </si>
  <si>
    <t>Sztáda '92</t>
  </si>
  <si>
    <t>Rubinszki Rita</t>
  </si>
  <si>
    <t>Marsi Margit</t>
  </si>
  <si>
    <t>Németh Viktória</t>
  </si>
  <si>
    <t>Horváth Sarolta</t>
  </si>
  <si>
    <t>Dynamic TK</t>
  </si>
  <si>
    <t>Eszenyi Ambrusné</t>
  </si>
  <si>
    <t>Nagykanizsa TK</t>
  </si>
  <si>
    <t xml:space="preserve">Kovács Dóra </t>
  </si>
  <si>
    <t>Csomai Rita</t>
  </si>
  <si>
    <t>KÖFÉM SC</t>
  </si>
  <si>
    <t>Soltész Attiláné</t>
  </si>
  <si>
    <t>Tatabánya SC</t>
  </si>
  <si>
    <t>Voga Ágnes</t>
  </si>
  <si>
    <t>Bereczky Krisztina</t>
  </si>
  <si>
    <t>BKV - Előre SC</t>
  </si>
  <si>
    <t>Falusi Magdolna</t>
  </si>
  <si>
    <t>Rákoshegyi VSE</t>
  </si>
  <si>
    <t>Fegyveres Petra</t>
  </si>
  <si>
    <t>DKV Schlaining</t>
  </si>
  <si>
    <t>Drajkó Imréné</t>
  </si>
  <si>
    <t>Drajkó Gabriella</t>
  </si>
  <si>
    <t>Siklódi Erika</t>
  </si>
  <si>
    <t>Szabó Mónika</t>
  </si>
  <si>
    <t>Méhész Anita</t>
  </si>
  <si>
    <t>Takács Anita</t>
  </si>
  <si>
    <t>Kackstädter Beáta</t>
  </si>
  <si>
    <t>Vonnák Noémi</t>
  </si>
  <si>
    <t>Kiss Melinda</t>
  </si>
  <si>
    <t>Sass Edit</t>
  </si>
  <si>
    <t>Tóth Bagi Anikó</t>
  </si>
  <si>
    <t>Bozsóki Anett</t>
  </si>
  <si>
    <t xml:space="preserve">Magyarország női felnőtt páros bajnokság 2009. </t>
  </si>
  <si>
    <t>Andráshida 2009. május 09.</t>
  </si>
  <si>
    <t>MAGYARORSZÁG NŐI FELNŐTT EGYÉNI BAJNOKSÁGA:(páros verseny alapján)</t>
  </si>
  <si>
    <t>Andráshida május 09.</t>
  </si>
  <si>
    <t>Magyarország női felnőtt egyéni bajnokság:</t>
  </si>
  <si>
    <t>Andráshida május 10. EREDMÉNY</t>
  </si>
  <si>
    <t>Magyarország női felnőtt összetett egyéni bajnokság:</t>
  </si>
  <si>
    <t>üres</t>
  </si>
  <si>
    <t>Bogoly Andrea</t>
  </si>
  <si>
    <t>VÉGE R E D M É N Y</t>
  </si>
  <si>
    <t>Andráshida május 10.           VÉGEREDMÉNY</t>
  </si>
  <si>
    <t>Andráshida május 10. VÉGEREDMÉNY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</si>
</sst>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Garamond"/>
      <family val="0"/>
    </font>
    <font>
      <b/>
      <sz val="14"/>
      <name val="Times New Roman"/>
      <family val="1"/>
    </font>
    <font>
      <b/>
      <sz val="12"/>
      <name val="Garamond"/>
      <family val="1"/>
    </font>
    <font>
      <sz val="8"/>
      <name val="Garamond"/>
      <family val="0"/>
    </font>
    <font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8"/>
      <name val="Garamond"/>
      <family val="1"/>
    </font>
    <font>
      <b/>
      <sz val="20"/>
      <name val="Garamond"/>
      <family val="1"/>
    </font>
    <font>
      <b/>
      <u val="single"/>
      <sz val="14"/>
      <name val="Times New Roman"/>
      <family val="1"/>
    </font>
    <font>
      <b/>
      <u val="single"/>
      <sz val="16"/>
      <name val="Garamond"/>
      <family val="0"/>
    </font>
    <font>
      <b/>
      <u val="single"/>
      <sz val="14"/>
      <name val="Garamond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 vertical="top" shrinkToFit="1"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7"/>
  <sheetViews>
    <sheetView tabSelected="1" zoomScale="90" zoomScaleNormal="90" workbookViewId="0" topLeftCell="A1">
      <selection activeCell="J107" sqref="J107"/>
    </sheetView>
  </sheetViews>
  <sheetFormatPr defaultColWidth="9.33203125" defaultRowHeight="12.75"/>
  <cols>
    <col min="2" max="2" width="4.83203125" style="0" customWidth="1"/>
    <col min="3" max="3" width="25.83203125" style="0" customWidth="1"/>
    <col min="4" max="4" width="18.83203125" style="0" customWidth="1"/>
    <col min="5" max="18" width="7.83203125" style="0" customWidth="1"/>
  </cols>
  <sheetData>
    <row r="1" spans="2:18" ht="18.75" customHeight="1">
      <c r="B1" s="91" t="s">
        <v>55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2:18" ht="15.75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2:18" s="1" customFormat="1" ht="15.75" customHeight="1">
      <c r="B3" s="93" t="s">
        <v>56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2:19" s="1" customFormat="1" ht="15.75" customHeight="1">
      <c r="B4" s="22" t="s">
        <v>0</v>
      </c>
      <c r="C4" s="87" t="s">
        <v>21</v>
      </c>
      <c r="D4" s="87" t="s">
        <v>22</v>
      </c>
      <c r="E4" s="16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17" t="s">
        <v>17</v>
      </c>
      <c r="K4" s="16" t="s">
        <v>39</v>
      </c>
      <c r="L4" s="4" t="s">
        <v>40</v>
      </c>
      <c r="M4" s="4" t="s">
        <v>41</v>
      </c>
      <c r="N4" s="4" t="s">
        <v>42</v>
      </c>
      <c r="O4" s="4" t="s">
        <v>43</v>
      </c>
      <c r="P4" s="17" t="s">
        <v>18</v>
      </c>
      <c r="Q4" s="5" t="s">
        <v>20</v>
      </c>
      <c r="R4" s="18" t="s">
        <v>16</v>
      </c>
      <c r="S4" s="50" t="s">
        <v>16</v>
      </c>
    </row>
    <row r="5" spans="2:19" s="1" customFormat="1" ht="15.75" customHeight="1">
      <c r="B5" s="15" t="s">
        <v>1</v>
      </c>
      <c r="C5" s="88"/>
      <c r="D5" s="88"/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4" t="s">
        <v>3</v>
      </c>
      <c r="K5" s="2" t="s">
        <v>15</v>
      </c>
      <c r="L5" s="2" t="s">
        <v>15</v>
      </c>
      <c r="M5" s="2" t="s">
        <v>15</v>
      </c>
      <c r="N5" s="2" t="s">
        <v>15</v>
      </c>
      <c r="O5" s="2" t="s">
        <v>15</v>
      </c>
      <c r="P5" s="4" t="s">
        <v>3</v>
      </c>
      <c r="Q5" s="3" t="s">
        <v>3</v>
      </c>
      <c r="R5" s="5" t="s">
        <v>19</v>
      </c>
      <c r="S5" s="5" t="s">
        <v>114</v>
      </c>
    </row>
    <row r="6" spans="2:19" s="1" customFormat="1" ht="15.75" customHeight="1">
      <c r="B6" s="87" t="s">
        <v>4</v>
      </c>
      <c r="C6" s="32" t="s">
        <v>61</v>
      </c>
      <c r="D6" s="6" t="s">
        <v>62</v>
      </c>
      <c r="E6" s="8">
        <v>94</v>
      </c>
      <c r="F6" s="8">
        <v>103</v>
      </c>
      <c r="G6" s="8">
        <v>95</v>
      </c>
      <c r="H6" s="8">
        <v>87</v>
      </c>
      <c r="I6" s="2">
        <f aca="true" t="shared" si="0" ref="I6:I29">SUM(E6:H6)</f>
        <v>379</v>
      </c>
      <c r="J6" s="81">
        <f>SUM(I6:I7)</f>
        <v>749</v>
      </c>
      <c r="K6" s="8">
        <v>49</v>
      </c>
      <c r="L6" s="8">
        <v>45</v>
      </c>
      <c r="M6" s="8">
        <v>43</v>
      </c>
      <c r="N6" s="8">
        <v>61</v>
      </c>
      <c r="O6" s="2">
        <f>SUM(K6:N6)</f>
        <v>198</v>
      </c>
      <c r="P6" s="75">
        <f>SUM(O6:O7)</f>
        <v>425</v>
      </c>
      <c r="Q6" s="3">
        <f aca="true" t="shared" si="1" ref="Q6:Q29">SUM(I6,O6)</f>
        <v>577</v>
      </c>
      <c r="R6" s="84">
        <f>SUM(Q6+Q7)</f>
        <v>1174</v>
      </c>
      <c r="S6" s="84">
        <v>2</v>
      </c>
    </row>
    <row r="7" spans="2:19" s="1" customFormat="1" ht="15.75" customHeight="1">
      <c r="B7" s="88"/>
      <c r="C7" s="32" t="s">
        <v>63</v>
      </c>
      <c r="D7" s="6" t="s">
        <v>62</v>
      </c>
      <c r="E7" s="8">
        <v>98</v>
      </c>
      <c r="F7" s="8">
        <v>90</v>
      </c>
      <c r="G7" s="8">
        <v>95</v>
      </c>
      <c r="H7" s="8">
        <v>87</v>
      </c>
      <c r="I7" s="2">
        <f t="shared" si="0"/>
        <v>370</v>
      </c>
      <c r="J7" s="82"/>
      <c r="K7" s="8">
        <v>54</v>
      </c>
      <c r="L7" s="8">
        <v>57</v>
      </c>
      <c r="M7" s="8">
        <v>53</v>
      </c>
      <c r="N7" s="8">
        <v>63</v>
      </c>
      <c r="O7" s="2">
        <f aca="true" t="shared" si="2" ref="O7:O29">SUM(K7:N7)</f>
        <v>227</v>
      </c>
      <c r="P7" s="76"/>
      <c r="Q7" s="3">
        <f t="shared" si="1"/>
        <v>597</v>
      </c>
      <c r="R7" s="85"/>
      <c r="S7" s="85"/>
    </row>
    <row r="8" spans="2:19" s="1" customFormat="1" ht="15.75" customHeight="1">
      <c r="B8" s="87" t="s">
        <v>5</v>
      </c>
      <c r="C8" s="32" t="s">
        <v>64</v>
      </c>
      <c r="D8" s="6" t="s">
        <v>62</v>
      </c>
      <c r="E8" s="8">
        <v>104</v>
      </c>
      <c r="F8" s="8">
        <v>90</v>
      </c>
      <c r="G8" s="8">
        <v>89</v>
      </c>
      <c r="H8" s="8">
        <v>81</v>
      </c>
      <c r="I8" s="2">
        <f t="shared" si="0"/>
        <v>364</v>
      </c>
      <c r="J8" s="81">
        <f>SUM(I8:I9)</f>
        <v>768</v>
      </c>
      <c r="K8" s="8">
        <v>43</v>
      </c>
      <c r="L8" s="8">
        <v>51</v>
      </c>
      <c r="M8" s="8">
        <v>68</v>
      </c>
      <c r="N8" s="8">
        <v>54</v>
      </c>
      <c r="O8" s="2">
        <f t="shared" si="2"/>
        <v>216</v>
      </c>
      <c r="P8" s="75">
        <f>SUM(O8:O9)</f>
        <v>465</v>
      </c>
      <c r="Q8" s="3">
        <f t="shared" si="1"/>
        <v>580</v>
      </c>
      <c r="R8" s="84">
        <f>SUM(Q8+Q9)</f>
        <v>1233</v>
      </c>
      <c r="S8" s="84">
        <v>4</v>
      </c>
    </row>
    <row r="9" spans="2:19" s="1" customFormat="1" ht="15.75" customHeight="1">
      <c r="B9" s="88"/>
      <c r="C9" s="32" t="s">
        <v>65</v>
      </c>
      <c r="D9" s="6" t="s">
        <v>62</v>
      </c>
      <c r="E9" s="8">
        <v>93</v>
      </c>
      <c r="F9" s="8">
        <v>104</v>
      </c>
      <c r="G9" s="8">
        <v>108</v>
      </c>
      <c r="H9" s="8">
        <v>99</v>
      </c>
      <c r="I9" s="2">
        <f t="shared" si="0"/>
        <v>404</v>
      </c>
      <c r="J9" s="82"/>
      <c r="K9" s="8">
        <v>63</v>
      </c>
      <c r="L9" s="8">
        <v>71</v>
      </c>
      <c r="M9" s="8">
        <v>54</v>
      </c>
      <c r="N9" s="8">
        <v>61</v>
      </c>
      <c r="O9" s="2">
        <f t="shared" si="2"/>
        <v>249</v>
      </c>
      <c r="P9" s="76"/>
      <c r="Q9" s="3">
        <f t="shared" si="1"/>
        <v>653</v>
      </c>
      <c r="R9" s="85"/>
      <c r="S9" s="85"/>
    </row>
    <row r="10" spans="2:19" s="1" customFormat="1" ht="15.75" customHeight="1">
      <c r="B10" s="87" t="s">
        <v>6</v>
      </c>
      <c r="C10" s="32" t="s">
        <v>66</v>
      </c>
      <c r="D10" s="41" t="s">
        <v>62</v>
      </c>
      <c r="E10" s="8">
        <v>95</v>
      </c>
      <c r="F10" s="8">
        <v>92</v>
      </c>
      <c r="G10" s="8">
        <v>107</v>
      </c>
      <c r="H10" s="8">
        <v>92</v>
      </c>
      <c r="I10" s="2">
        <f t="shared" si="0"/>
        <v>386</v>
      </c>
      <c r="J10" s="81">
        <f>SUM(I10:I11)</f>
        <v>748</v>
      </c>
      <c r="K10" s="8">
        <v>36</v>
      </c>
      <c r="L10" s="8">
        <v>36</v>
      </c>
      <c r="M10" s="8">
        <v>45</v>
      </c>
      <c r="N10" s="8">
        <v>52</v>
      </c>
      <c r="O10" s="2">
        <f t="shared" si="2"/>
        <v>169</v>
      </c>
      <c r="P10" s="75">
        <f>SUM(O10:O11)</f>
        <v>338</v>
      </c>
      <c r="Q10" s="3">
        <f t="shared" si="1"/>
        <v>555</v>
      </c>
      <c r="R10" s="84">
        <f>SUM(Q10+Q11)</f>
        <v>1086</v>
      </c>
      <c r="S10" s="84">
        <v>10</v>
      </c>
    </row>
    <row r="11" spans="2:19" s="1" customFormat="1" ht="15.75" customHeight="1">
      <c r="B11" s="88"/>
      <c r="C11" s="32" t="s">
        <v>67</v>
      </c>
      <c r="D11" s="41" t="s">
        <v>62</v>
      </c>
      <c r="E11" s="8">
        <v>90</v>
      </c>
      <c r="F11" s="8">
        <v>82</v>
      </c>
      <c r="G11" s="8">
        <v>86</v>
      </c>
      <c r="H11" s="8">
        <v>104</v>
      </c>
      <c r="I11" s="2">
        <f t="shared" si="0"/>
        <v>362</v>
      </c>
      <c r="J11" s="82"/>
      <c r="K11" s="8">
        <v>44</v>
      </c>
      <c r="L11" s="8">
        <v>44</v>
      </c>
      <c r="M11" s="8">
        <v>36</v>
      </c>
      <c r="N11" s="8">
        <v>45</v>
      </c>
      <c r="O11" s="2">
        <f t="shared" si="2"/>
        <v>169</v>
      </c>
      <c r="P11" s="76"/>
      <c r="Q11" s="3">
        <f t="shared" si="1"/>
        <v>531</v>
      </c>
      <c r="R11" s="85"/>
      <c r="S11" s="85"/>
    </row>
    <row r="12" spans="2:19" s="1" customFormat="1" ht="15.75" customHeight="1">
      <c r="B12" s="72" t="s">
        <v>7</v>
      </c>
      <c r="C12" s="32" t="s">
        <v>68</v>
      </c>
      <c r="D12" s="6" t="s">
        <v>69</v>
      </c>
      <c r="E12" s="8">
        <v>79</v>
      </c>
      <c r="F12" s="8">
        <v>83</v>
      </c>
      <c r="G12" s="8">
        <v>92</v>
      </c>
      <c r="H12" s="8">
        <v>90</v>
      </c>
      <c r="I12" s="2">
        <f t="shared" si="0"/>
        <v>344</v>
      </c>
      <c r="J12" s="81">
        <f>SUM(I12:I13)</f>
        <v>344</v>
      </c>
      <c r="K12" s="8">
        <v>31</v>
      </c>
      <c r="L12" s="8">
        <v>53</v>
      </c>
      <c r="M12" s="8">
        <v>53</v>
      </c>
      <c r="N12" s="8">
        <v>44</v>
      </c>
      <c r="O12" s="2">
        <f t="shared" si="2"/>
        <v>181</v>
      </c>
      <c r="P12" s="75">
        <f>SUM(O12:O13)</f>
        <v>181</v>
      </c>
      <c r="Q12" s="3">
        <f t="shared" si="1"/>
        <v>525</v>
      </c>
      <c r="R12" s="84">
        <f>SUM(Q12+Q13)</f>
        <v>525</v>
      </c>
      <c r="S12" s="84">
        <v>4</v>
      </c>
    </row>
    <row r="13" spans="2:19" s="1" customFormat="1" ht="15.75" customHeight="1">
      <c r="B13" s="72"/>
      <c r="C13" s="32" t="s">
        <v>70</v>
      </c>
      <c r="D13" s="6" t="s">
        <v>69</v>
      </c>
      <c r="E13" s="8">
        <v>0</v>
      </c>
      <c r="F13" s="8">
        <v>0</v>
      </c>
      <c r="G13" s="8">
        <v>0</v>
      </c>
      <c r="H13" s="8">
        <v>0</v>
      </c>
      <c r="I13" s="2">
        <f t="shared" si="0"/>
        <v>0</v>
      </c>
      <c r="J13" s="82"/>
      <c r="K13" s="8">
        <v>0</v>
      </c>
      <c r="L13" s="8">
        <v>0</v>
      </c>
      <c r="M13" s="8">
        <v>0</v>
      </c>
      <c r="N13" s="8">
        <v>0</v>
      </c>
      <c r="O13" s="2">
        <f t="shared" si="2"/>
        <v>0</v>
      </c>
      <c r="P13" s="76"/>
      <c r="Q13" s="3">
        <f t="shared" si="1"/>
        <v>0</v>
      </c>
      <c r="R13" s="85"/>
      <c r="S13" s="85"/>
    </row>
    <row r="14" spans="2:19" s="1" customFormat="1" ht="15.75" customHeight="1">
      <c r="B14" s="72" t="s">
        <v>8</v>
      </c>
      <c r="C14" s="32" t="s">
        <v>71</v>
      </c>
      <c r="D14" s="6" t="s">
        <v>72</v>
      </c>
      <c r="E14" s="8">
        <v>92</v>
      </c>
      <c r="F14" s="8">
        <v>99</v>
      </c>
      <c r="G14" s="8">
        <v>97</v>
      </c>
      <c r="H14" s="8">
        <v>92</v>
      </c>
      <c r="I14" s="2">
        <f t="shared" si="0"/>
        <v>380</v>
      </c>
      <c r="J14" s="81">
        <f>SUM(I14:I15)</f>
        <v>754</v>
      </c>
      <c r="K14" s="8">
        <v>34</v>
      </c>
      <c r="L14" s="8">
        <v>27</v>
      </c>
      <c r="M14" s="8">
        <v>34</v>
      </c>
      <c r="N14" s="8">
        <v>54</v>
      </c>
      <c r="O14" s="2">
        <f t="shared" si="2"/>
        <v>149</v>
      </c>
      <c r="P14" s="75">
        <f>SUM(O14:O15)</f>
        <v>276</v>
      </c>
      <c r="Q14" s="3">
        <f t="shared" si="1"/>
        <v>529</v>
      </c>
      <c r="R14" s="84">
        <f>SUM(Q14+Q15)</f>
        <v>1030</v>
      </c>
      <c r="S14" s="84">
        <v>18</v>
      </c>
    </row>
    <row r="15" spans="2:19" s="1" customFormat="1" ht="15.75" customHeight="1">
      <c r="B15" s="72"/>
      <c r="C15" s="32" t="s">
        <v>73</v>
      </c>
      <c r="D15" s="41" t="s">
        <v>72</v>
      </c>
      <c r="E15" s="8">
        <v>105</v>
      </c>
      <c r="F15" s="8">
        <v>97</v>
      </c>
      <c r="G15" s="8">
        <v>92</v>
      </c>
      <c r="H15" s="8">
        <v>80</v>
      </c>
      <c r="I15" s="2">
        <f t="shared" si="0"/>
        <v>374</v>
      </c>
      <c r="J15" s="82"/>
      <c r="K15" s="8">
        <v>36</v>
      </c>
      <c r="L15" s="8">
        <v>29</v>
      </c>
      <c r="M15" s="8">
        <v>27</v>
      </c>
      <c r="N15" s="8">
        <v>35</v>
      </c>
      <c r="O15" s="2">
        <f t="shared" si="2"/>
        <v>127</v>
      </c>
      <c r="P15" s="76"/>
      <c r="Q15" s="3">
        <f t="shared" si="1"/>
        <v>501</v>
      </c>
      <c r="R15" s="85"/>
      <c r="S15" s="85"/>
    </row>
    <row r="16" spans="2:19" s="1" customFormat="1" ht="15.75" customHeight="1">
      <c r="B16" s="72" t="s">
        <v>9</v>
      </c>
      <c r="C16" s="32" t="s">
        <v>74</v>
      </c>
      <c r="D16" s="6" t="s">
        <v>75</v>
      </c>
      <c r="E16" s="8">
        <v>96</v>
      </c>
      <c r="F16" s="8">
        <v>103</v>
      </c>
      <c r="G16" s="8">
        <v>98</v>
      </c>
      <c r="H16" s="8">
        <v>80</v>
      </c>
      <c r="I16" s="2">
        <f t="shared" si="0"/>
        <v>377</v>
      </c>
      <c r="J16" s="81">
        <f>SUM(I16:I17)</f>
        <v>744</v>
      </c>
      <c r="K16" s="8">
        <v>61</v>
      </c>
      <c r="L16" s="8">
        <v>54</v>
      </c>
      <c r="M16" s="8">
        <v>54</v>
      </c>
      <c r="N16" s="8">
        <v>53</v>
      </c>
      <c r="O16" s="2">
        <f t="shared" si="2"/>
        <v>222</v>
      </c>
      <c r="P16" s="75">
        <f>SUM(O16:O17)</f>
        <v>392</v>
      </c>
      <c r="Q16" s="3">
        <f t="shared" si="1"/>
        <v>599</v>
      </c>
      <c r="R16" s="84">
        <f>SUM(Q16+Q17)</f>
        <v>1136</v>
      </c>
      <c r="S16" s="84">
        <v>9</v>
      </c>
    </row>
    <row r="17" spans="2:19" s="1" customFormat="1" ht="15.75" customHeight="1">
      <c r="B17" s="72"/>
      <c r="C17" s="32" t="s">
        <v>76</v>
      </c>
      <c r="D17" s="6" t="s">
        <v>75</v>
      </c>
      <c r="E17" s="8">
        <v>92</v>
      </c>
      <c r="F17" s="8">
        <v>100</v>
      </c>
      <c r="G17" s="8">
        <v>86</v>
      </c>
      <c r="H17" s="8">
        <v>89</v>
      </c>
      <c r="I17" s="2">
        <f t="shared" si="0"/>
        <v>367</v>
      </c>
      <c r="J17" s="82"/>
      <c r="K17" s="8">
        <v>34</v>
      </c>
      <c r="L17" s="8">
        <v>52</v>
      </c>
      <c r="M17" s="8">
        <v>36</v>
      </c>
      <c r="N17" s="8">
        <v>48</v>
      </c>
      <c r="O17" s="2">
        <f t="shared" si="2"/>
        <v>170</v>
      </c>
      <c r="P17" s="76"/>
      <c r="Q17" s="3">
        <f t="shared" si="1"/>
        <v>537</v>
      </c>
      <c r="R17" s="85"/>
      <c r="S17" s="85"/>
    </row>
    <row r="18" spans="2:19" s="1" customFormat="1" ht="15.75" customHeight="1">
      <c r="B18" s="72" t="s">
        <v>10</v>
      </c>
      <c r="C18" s="32" t="s">
        <v>77</v>
      </c>
      <c r="D18" s="6" t="s">
        <v>44</v>
      </c>
      <c r="E18" s="8">
        <v>96</v>
      </c>
      <c r="F18" s="8">
        <v>95</v>
      </c>
      <c r="G18" s="8">
        <v>85</v>
      </c>
      <c r="H18" s="8">
        <v>105</v>
      </c>
      <c r="I18" s="2">
        <f t="shared" si="0"/>
        <v>381</v>
      </c>
      <c r="J18" s="81">
        <f>SUM(I18:I19)</f>
        <v>777</v>
      </c>
      <c r="K18" s="8">
        <v>35</v>
      </c>
      <c r="L18" s="8">
        <v>51</v>
      </c>
      <c r="M18" s="8">
        <v>35</v>
      </c>
      <c r="N18" s="8">
        <v>53</v>
      </c>
      <c r="O18" s="2">
        <f t="shared" si="2"/>
        <v>174</v>
      </c>
      <c r="P18" s="75">
        <f>SUM(O18:O19)</f>
        <v>383</v>
      </c>
      <c r="Q18" s="3">
        <f t="shared" si="1"/>
        <v>555</v>
      </c>
      <c r="R18" s="84">
        <f>SUM(Q18+Q19)</f>
        <v>1160</v>
      </c>
      <c r="S18" s="84">
        <v>5</v>
      </c>
    </row>
    <row r="19" spans="2:19" s="1" customFormat="1" ht="15.75" customHeight="1">
      <c r="B19" s="72"/>
      <c r="C19" s="32" t="s">
        <v>78</v>
      </c>
      <c r="D19" s="6" t="s">
        <v>44</v>
      </c>
      <c r="E19" s="8">
        <v>97</v>
      </c>
      <c r="F19" s="8">
        <v>97</v>
      </c>
      <c r="G19" s="8">
        <v>105</v>
      </c>
      <c r="H19" s="8">
        <v>97</v>
      </c>
      <c r="I19" s="2">
        <f t="shared" si="0"/>
        <v>396</v>
      </c>
      <c r="J19" s="82"/>
      <c r="K19" s="8">
        <v>53</v>
      </c>
      <c r="L19" s="8">
        <v>54</v>
      </c>
      <c r="M19" s="8">
        <v>61</v>
      </c>
      <c r="N19" s="8">
        <v>41</v>
      </c>
      <c r="O19" s="2">
        <f t="shared" si="2"/>
        <v>209</v>
      </c>
      <c r="P19" s="76"/>
      <c r="Q19" s="3">
        <f t="shared" si="1"/>
        <v>605</v>
      </c>
      <c r="R19" s="85"/>
      <c r="S19" s="85"/>
    </row>
    <row r="20" spans="2:19" s="1" customFormat="1" ht="15.75" customHeight="1">
      <c r="B20" s="72" t="s">
        <v>11</v>
      </c>
      <c r="C20" s="32" t="s">
        <v>79</v>
      </c>
      <c r="D20" s="6" t="s">
        <v>80</v>
      </c>
      <c r="E20" s="8">
        <v>93</v>
      </c>
      <c r="F20" s="8">
        <v>91</v>
      </c>
      <c r="G20" s="8">
        <v>86</v>
      </c>
      <c r="H20" s="8">
        <v>96</v>
      </c>
      <c r="I20" s="2">
        <f t="shared" si="0"/>
        <v>366</v>
      </c>
      <c r="J20" s="81">
        <f>SUM(I20:I21)</f>
        <v>721</v>
      </c>
      <c r="K20" s="8">
        <v>41</v>
      </c>
      <c r="L20" s="8">
        <v>45</v>
      </c>
      <c r="M20" s="8">
        <v>44</v>
      </c>
      <c r="N20" s="8">
        <v>36</v>
      </c>
      <c r="O20" s="2">
        <f t="shared" si="2"/>
        <v>166</v>
      </c>
      <c r="P20" s="75">
        <f>SUM(O20:O21)</f>
        <v>331</v>
      </c>
      <c r="Q20" s="3">
        <f t="shared" si="1"/>
        <v>532</v>
      </c>
      <c r="R20" s="84">
        <f>SUM(Q20+Q21)</f>
        <v>1052</v>
      </c>
      <c r="S20" s="84">
        <v>12</v>
      </c>
    </row>
    <row r="21" spans="2:19" s="1" customFormat="1" ht="15.75" customHeight="1">
      <c r="B21" s="72"/>
      <c r="C21" s="32" t="s">
        <v>81</v>
      </c>
      <c r="D21" s="41" t="s">
        <v>82</v>
      </c>
      <c r="E21" s="8">
        <v>81</v>
      </c>
      <c r="F21" s="8">
        <v>90</v>
      </c>
      <c r="G21" s="8">
        <v>92</v>
      </c>
      <c r="H21" s="8">
        <v>92</v>
      </c>
      <c r="I21" s="2">
        <f t="shared" si="0"/>
        <v>355</v>
      </c>
      <c r="J21" s="82"/>
      <c r="K21" s="8">
        <v>26</v>
      </c>
      <c r="L21" s="8">
        <v>34</v>
      </c>
      <c r="M21" s="8">
        <v>51</v>
      </c>
      <c r="N21" s="8">
        <v>54</v>
      </c>
      <c r="O21" s="2">
        <f t="shared" si="2"/>
        <v>165</v>
      </c>
      <c r="P21" s="76"/>
      <c r="Q21" s="3">
        <f t="shared" si="1"/>
        <v>520</v>
      </c>
      <c r="R21" s="85"/>
      <c r="S21" s="85"/>
    </row>
    <row r="22" spans="2:19" s="1" customFormat="1" ht="15.75" customHeight="1">
      <c r="B22" s="72" t="s">
        <v>12</v>
      </c>
      <c r="C22" s="32" t="s">
        <v>83</v>
      </c>
      <c r="D22" s="6" t="s">
        <v>62</v>
      </c>
      <c r="E22" s="8">
        <v>99</v>
      </c>
      <c r="F22" s="8">
        <v>81</v>
      </c>
      <c r="G22" s="8">
        <v>101</v>
      </c>
      <c r="H22" s="8">
        <v>102</v>
      </c>
      <c r="I22" s="2">
        <f t="shared" si="0"/>
        <v>383</v>
      </c>
      <c r="J22" s="81">
        <f>SUM(I22:I23)</f>
        <v>754</v>
      </c>
      <c r="K22" s="8">
        <v>54</v>
      </c>
      <c r="L22" s="8">
        <v>50</v>
      </c>
      <c r="M22" s="8">
        <v>42</v>
      </c>
      <c r="N22" s="8">
        <v>27</v>
      </c>
      <c r="O22" s="2">
        <f t="shared" si="2"/>
        <v>173</v>
      </c>
      <c r="P22" s="75">
        <f>SUM(O22:O23)</f>
        <v>334</v>
      </c>
      <c r="Q22" s="3">
        <f t="shared" si="1"/>
        <v>556</v>
      </c>
      <c r="R22" s="84">
        <f>SUM(Q22+Q23)</f>
        <v>1088</v>
      </c>
      <c r="S22" s="84">
        <v>6</v>
      </c>
    </row>
    <row r="23" spans="2:19" s="1" customFormat="1" ht="15.75" customHeight="1">
      <c r="B23" s="72"/>
      <c r="C23" s="32" t="s">
        <v>84</v>
      </c>
      <c r="D23" s="6" t="s">
        <v>85</v>
      </c>
      <c r="E23" s="8">
        <v>97</v>
      </c>
      <c r="F23" s="8">
        <v>90</v>
      </c>
      <c r="G23" s="8">
        <v>98</v>
      </c>
      <c r="H23" s="8">
        <v>86</v>
      </c>
      <c r="I23" s="2">
        <f t="shared" si="0"/>
        <v>371</v>
      </c>
      <c r="J23" s="82"/>
      <c r="K23" s="8">
        <v>36</v>
      </c>
      <c r="L23" s="8">
        <v>31</v>
      </c>
      <c r="M23" s="8">
        <v>53</v>
      </c>
      <c r="N23" s="8">
        <v>41</v>
      </c>
      <c r="O23" s="2">
        <f t="shared" si="2"/>
        <v>161</v>
      </c>
      <c r="P23" s="76"/>
      <c r="Q23" s="3">
        <f t="shared" si="1"/>
        <v>532</v>
      </c>
      <c r="R23" s="85"/>
      <c r="S23" s="85"/>
    </row>
    <row r="24" spans="2:19" s="1" customFormat="1" ht="15.75" customHeight="1">
      <c r="B24" s="72" t="s">
        <v>13</v>
      </c>
      <c r="C24" s="32" t="s">
        <v>86</v>
      </c>
      <c r="D24" s="6" t="s">
        <v>87</v>
      </c>
      <c r="E24" s="8">
        <v>89</v>
      </c>
      <c r="F24" s="8">
        <v>92</v>
      </c>
      <c r="G24" s="8">
        <v>97</v>
      </c>
      <c r="H24" s="8">
        <v>73</v>
      </c>
      <c r="I24" s="2">
        <f t="shared" si="0"/>
        <v>351</v>
      </c>
      <c r="J24" s="81">
        <f>SUM(I24:I25)</f>
        <v>692</v>
      </c>
      <c r="K24" s="8">
        <v>54</v>
      </c>
      <c r="L24" s="8">
        <v>63</v>
      </c>
      <c r="M24" s="8">
        <v>44</v>
      </c>
      <c r="N24" s="8">
        <v>35</v>
      </c>
      <c r="O24" s="2">
        <f t="shared" si="2"/>
        <v>196</v>
      </c>
      <c r="P24" s="75">
        <f>SUM(O24:O25)</f>
        <v>404</v>
      </c>
      <c r="Q24" s="3">
        <f t="shared" si="1"/>
        <v>547</v>
      </c>
      <c r="R24" s="84">
        <f>SUM(Q24+Q25)</f>
        <v>1096</v>
      </c>
      <c r="S24" s="84">
        <v>8</v>
      </c>
    </row>
    <row r="25" spans="2:19" s="1" customFormat="1" ht="15.75" customHeight="1">
      <c r="B25" s="72"/>
      <c r="C25" s="32" t="s">
        <v>88</v>
      </c>
      <c r="D25" s="6" t="s">
        <v>87</v>
      </c>
      <c r="E25" s="8">
        <v>78</v>
      </c>
      <c r="F25" s="8">
        <v>92</v>
      </c>
      <c r="G25" s="8">
        <v>85</v>
      </c>
      <c r="H25" s="8">
        <v>86</v>
      </c>
      <c r="I25" s="2">
        <f t="shared" si="0"/>
        <v>341</v>
      </c>
      <c r="J25" s="82"/>
      <c r="K25" s="8">
        <v>52</v>
      </c>
      <c r="L25" s="8">
        <v>45</v>
      </c>
      <c r="M25" s="8">
        <v>61</v>
      </c>
      <c r="N25" s="8">
        <v>50</v>
      </c>
      <c r="O25" s="2">
        <f t="shared" si="2"/>
        <v>208</v>
      </c>
      <c r="P25" s="76"/>
      <c r="Q25" s="3">
        <f t="shared" si="1"/>
        <v>549</v>
      </c>
      <c r="R25" s="85"/>
      <c r="S25" s="85"/>
    </row>
    <row r="26" spans="2:19" s="1" customFormat="1" ht="15.75" customHeight="1">
      <c r="B26" s="72" t="s">
        <v>14</v>
      </c>
      <c r="C26" s="32" t="s">
        <v>89</v>
      </c>
      <c r="D26" s="6" t="s">
        <v>90</v>
      </c>
      <c r="E26" s="8">
        <v>77</v>
      </c>
      <c r="F26" s="8">
        <v>83</v>
      </c>
      <c r="G26" s="8">
        <v>85</v>
      </c>
      <c r="H26" s="8">
        <v>92</v>
      </c>
      <c r="I26" s="2">
        <f t="shared" si="0"/>
        <v>337</v>
      </c>
      <c r="J26" s="81">
        <f>SUM(I26:I27)</f>
        <v>712</v>
      </c>
      <c r="K26" s="8">
        <v>34</v>
      </c>
      <c r="L26" s="8">
        <v>43</v>
      </c>
      <c r="M26" s="8">
        <v>54</v>
      </c>
      <c r="N26" s="8">
        <v>35</v>
      </c>
      <c r="O26" s="2">
        <f t="shared" si="2"/>
        <v>166</v>
      </c>
      <c r="P26" s="75">
        <f>SUM(O26:O27)</f>
        <v>350</v>
      </c>
      <c r="Q26" s="3">
        <f t="shared" si="1"/>
        <v>503</v>
      </c>
      <c r="R26" s="84">
        <f>SUM(Q26+Q27)</f>
        <v>1062</v>
      </c>
      <c r="S26" s="84">
        <v>12</v>
      </c>
    </row>
    <row r="27" spans="2:19" s="1" customFormat="1" ht="15.75" customHeight="1">
      <c r="B27" s="72"/>
      <c r="C27" s="32" t="s">
        <v>91</v>
      </c>
      <c r="D27" s="6" t="s">
        <v>92</v>
      </c>
      <c r="E27" s="8">
        <v>105</v>
      </c>
      <c r="F27" s="8">
        <v>92</v>
      </c>
      <c r="G27" s="8">
        <v>87</v>
      </c>
      <c r="H27" s="8">
        <v>91</v>
      </c>
      <c r="I27" s="2">
        <f t="shared" si="0"/>
        <v>375</v>
      </c>
      <c r="J27" s="82"/>
      <c r="K27" s="8">
        <v>32</v>
      </c>
      <c r="L27" s="8">
        <v>39</v>
      </c>
      <c r="M27" s="8">
        <v>51</v>
      </c>
      <c r="N27" s="8">
        <v>62</v>
      </c>
      <c r="O27" s="2">
        <f t="shared" si="2"/>
        <v>184</v>
      </c>
      <c r="P27" s="76"/>
      <c r="Q27" s="3">
        <f t="shared" si="1"/>
        <v>559</v>
      </c>
      <c r="R27" s="85"/>
      <c r="S27" s="85"/>
    </row>
    <row r="28" spans="2:19" s="1" customFormat="1" ht="15.75" customHeight="1">
      <c r="B28" s="77" t="s">
        <v>23</v>
      </c>
      <c r="C28" s="30" t="s">
        <v>93</v>
      </c>
      <c r="D28" s="7" t="s">
        <v>46</v>
      </c>
      <c r="E28" s="8">
        <v>103</v>
      </c>
      <c r="F28" s="8">
        <v>87</v>
      </c>
      <c r="G28" s="8">
        <v>89</v>
      </c>
      <c r="H28" s="8">
        <v>92</v>
      </c>
      <c r="I28" s="2">
        <f t="shared" si="0"/>
        <v>371</v>
      </c>
      <c r="J28" s="81">
        <f>SUM(I28:I29)</f>
        <v>746</v>
      </c>
      <c r="K28" s="8">
        <v>35</v>
      </c>
      <c r="L28" s="8">
        <v>42</v>
      </c>
      <c r="M28" s="8">
        <v>44</v>
      </c>
      <c r="N28" s="8">
        <v>43</v>
      </c>
      <c r="O28" s="2">
        <f t="shared" si="2"/>
        <v>164</v>
      </c>
      <c r="P28" s="75">
        <f>SUM(O28:O29)</f>
        <v>393</v>
      </c>
      <c r="Q28" s="3">
        <f t="shared" si="1"/>
        <v>535</v>
      </c>
      <c r="R28" s="84">
        <f>SUM(Q28+Q29)</f>
        <v>1139</v>
      </c>
      <c r="S28" s="84">
        <v>3</v>
      </c>
    </row>
    <row r="29" spans="2:19" s="1" customFormat="1" ht="15.75" customHeight="1">
      <c r="B29" s="78"/>
      <c r="C29" s="42" t="s">
        <v>115</v>
      </c>
      <c r="D29" s="7" t="s">
        <v>94</v>
      </c>
      <c r="E29" s="8">
        <v>105</v>
      </c>
      <c r="F29" s="8">
        <v>77</v>
      </c>
      <c r="G29" s="8">
        <v>95</v>
      </c>
      <c r="H29" s="8">
        <v>98</v>
      </c>
      <c r="I29" s="2">
        <f t="shared" si="0"/>
        <v>375</v>
      </c>
      <c r="J29" s="82"/>
      <c r="K29" s="8">
        <v>53</v>
      </c>
      <c r="L29" s="8">
        <v>70</v>
      </c>
      <c r="M29" s="8">
        <v>54</v>
      </c>
      <c r="N29" s="8">
        <v>52</v>
      </c>
      <c r="O29" s="2">
        <f t="shared" si="2"/>
        <v>229</v>
      </c>
      <c r="P29" s="76"/>
      <c r="Q29" s="3">
        <f t="shared" si="1"/>
        <v>604</v>
      </c>
      <c r="R29" s="85"/>
      <c r="S29" s="85"/>
    </row>
    <row r="30" spans="2:19" s="1" customFormat="1" ht="15.75" customHeight="1">
      <c r="B30" s="77" t="s">
        <v>24</v>
      </c>
      <c r="C30" s="30" t="s">
        <v>95</v>
      </c>
      <c r="D30" s="7" t="s">
        <v>90</v>
      </c>
      <c r="E30" s="8">
        <v>82</v>
      </c>
      <c r="F30" s="8">
        <v>100</v>
      </c>
      <c r="G30" s="8">
        <v>99</v>
      </c>
      <c r="H30" s="8">
        <v>95</v>
      </c>
      <c r="I30" s="2">
        <f aca="true" t="shared" si="3" ref="I30:I37">SUM(E30:H30)</f>
        <v>376</v>
      </c>
      <c r="J30" s="81">
        <f>SUM(I30:I31)</f>
        <v>753</v>
      </c>
      <c r="K30" s="8">
        <v>60</v>
      </c>
      <c r="L30" s="8">
        <v>54</v>
      </c>
      <c r="M30" s="8">
        <v>49</v>
      </c>
      <c r="N30" s="8">
        <v>53</v>
      </c>
      <c r="O30" s="2">
        <f aca="true" t="shared" si="4" ref="O30:O37">SUM(K30:N30)</f>
        <v>216</v>
      </c>
      <c r="P30" s="75">
        <f>SUM(O30:O31)</f>
        <v>455</v>
      </c>
      <c r="Q30" s="3">
        <f aca="true" t="shared" si="5" ref="Q30:Q37">SUM(I30,O30)</f>
        <v>592</v>
      </c>
      <c r="R30" s="84">
        <f>SUM(Q30+Q31)</f>
        <v>1208</v>
      </c>
      <c r="S30" s="84">
        <v>3</v>
      </c>
    </row>
    <row r="31" spans="2:19" s="1" customFormat="1" ht="15.75" customHeight="1">
      <c r="B31" s="78"/>
      <c r="C31" s="30" t="s">
        <v>96</v>
      </c>
      <c r="D31" s="7" t="s">
        <v>90</v>
      </c>
      <c r="E31" s="8">
        <v>95</v>
      </c>
      <c r="F31" s="8">
        <v>88</v>
      </c>
      <c r="G31" s="8">
        <v>90</v>
      </c>
      <c r="H31" s="8">
        <v>104</v>
      </c>
      <c r="I31" s="2">
        <f t="shared" si="3"/>
        <v>377</v>
      </c>
      <c r="J31" s="82"/>
      <c r="K31" s="8">
        <v>50</v>
      </c>
      <c r="L31" s="8">
        <v>54</v>
      </c>
      <c r="M31" s="8">
        <v>63</v>
      </c>
      <c r="N31" s="8">
        <v>72</v>
      </c>
      <c r="O31" s="2">
        <f t="shared" si="4"/>
        <v>239</v>
      </c>
      <c r="P31" s="76"/>
      <c r="Q31" s="3">
        <f t="shared" si="5"/>
        <v>616</v>
      </c>
      <c r="R31" s="85"/>
      <c r="S31" s="85"/>
    </row>
    <row r="32" spans="2:19" s="1" customFormat="1" ht="15.75" customHeight="1">
      <c r="B32" s="77" t="s">
        <v>25</v>
      </c>
      <c r="C32" s="30" t="s">
        <v>97</v>
      </c>
      <c r="D32" s="7" t="s">
        <v>46</v>
      </c>
      <c r="E32" s="8">
        <v>93</v>
      </c>
      <c r="F32" s="8">
        <v>98</v>
      </c>
      <c r="G32" s="8">
        <v>89</v>
      </c>
      <c r="H32" s="8">
        <v>91</v>
      </c>
      <c r="I32" s="2">
        <f t="shared" si="3"/>
        <v>371</v>
      </c>
      <c r="J32" s="81">
        <f>SUM(I32:I33)</f>
        <v>754</v>
      </c>
      <c r="K32" s="8">
        <v>44</v>
      </c>
      <c r="L32" s="8">
        <v>54</v>
      </c>
      <c r="M32" s="8">
        <v>42</v>
      </c>
      <c r="N32" s="8">
        <v>34</v>
      </c>
      <c r="O32" s="2">
        <f t="shared" si="4"/>
        <v>174</v>
      </c>
      <c r="P32" s="75">
        <f>SUM(O32:O33)</f>
        <v>384</v>
      </c>
      <c r="Q32" s="3">
        <f t="shared" si="5"/>
        <v>545</v>
      </c>
      <c r="R32" s="84">
        <f>SUM(Q32+Q33)</f>
        <v>1138</v>
      </c>
      <c r="S32" s="84">
        <v>7</v>
      </c>
    </row>
    <row r="33" spans="2:19" s="1" customFormat="1" ht="15.75" customHeight="1">
      <c r="B33" s="78"/>
      <c r="C33" s="30" t="s">
        <v>98</v>
      </c>
      <c r="D33" s="7" t="s">
        <v>46</v>
      </c>
      <c r="E33" s="8">
        <v>97</v>
      </c>
      <c r="F33" s="8">
        <v>93</v>
      </c>
      <c r="G33" s="8">
        <v>96</v>
      </c>
      <c r="H33" s="8">
        <v>97</v>
      </c>
      <c r="I33" s="2">
        <f t="shared" si="3"/>
        <v>383</v>
      </c>
      <c r="J33" s="82"/>
      <c r="K33" s="8">
        <v>44</v>
      </c>
      <c r="L33" s="8">
        <v>70</v>
      </c>
      <c r="M33" s="8">
        <v>44</v>
      </c>
      <c r="N33" s="8">
        <v>52</v>
      </c>
      <c r="O33" s="2">
        <f t="shared" si="4"/>
        <v>210</v>
      </c>
      <c r="P33" s="76"/>
      <c r="Q33" s="3">
        <f t="shared" si="5"/>
        <v>593</v>
      </c>
      <c r="R33" s="85"/>
      <c r="S33" s="85"/>
    </row>
    <row r="34" spans="2:19" s="1" customFormat="1" ht="15.75" customHeight="1">
      <c r="B34" s="77" t="s">
        <v>26</v>
      </c>
      <c r="C34" s="30" t="s">
        <v>99</v>
      </c>
      <c r="D34" s="7" t="s">
        <v>90</v>
      </c>
      <c r="E34" s="8">
        <v>93</v>
      </c>
      <c r="F34" s="8">
        <v>97</v>
      </c>
      <c r="G34" s="8">
        <v>83</v>
      </c>
      <c r="H34" s="8">
        <v>95</v>
      </c>
      <c r="I34" s="2">
        <f t="shared" si="3"/>
        <v>368</v>
      </c>
      <c r="J34" s="81">
        <f>SUM(I34:I35)</f>
        <v>736</v>
      </c>
      <c r="K34" s="8">
        <v>52</v>
      </c>
      <c r="L34" s="8">
        <v>44</v>
      </c>
      <c r="M34" s="8">
        <v>50</v>
      </c>
      <c r="N34" s="8">
        <v>44</v>
      </c>
      <c r="O34" s="2">
        <f t="shared" si="4"/>
        <v>190</v>
      </c>
      <c r="P34" s="75">
        <f>SUM(O34:O35)</f>
        <v>367</v>
      </c>
      <c r="Q34" s="3">
        <f t="shared" si="5"/>
        <v>558</v>
      </c>
      <c r="R34" s="84">
        <f>SUM(Q34+Q35)</f>
        <v>1103</v>
      </c>
      <c r="S34" s="84">
        <v>8</v>
      </c>
    </row>
    <row r="35" spans="2:19" s="1" customFormat="1" ht="15.75" customHeight="1">
      <c r="B35" s="78"/>
      <c r="C35" s="30" t="s">
        <v>100</v>
      </c>
      <c r="D35" s="7" t="s">
        <v>90</v>
      </c>
      <c r="E35" s="8">
        <v>88</v>
      </c>
      <c r="F35" s="8">
        <v>98</v>
      </c>
      <c r="G35" s="8">
        <v>101</v>
      </c>
      <c r="H35" s="8">
        <v>81</v>
      </c>
      <c r="I35" s="2">
        <f t="shared" si="3"/>
        <v>368</v>
      </c>
      <c r="J35" s="82"/>
      <c r="K35" s="8">
        <v>53</v>
      </c>
      <c r="L35" s="8">
        <v>44</v>
      </c>
      <c r="M35" s="8">
        <v>44</v>
      </c>
      <c r="N35" s="8">
        <v>36</v>
      </c>
      <c r="O35" s="2">
        <f t="shared" si="4"/>
        <v>177</v>
      </c>
      <c r="P35" s="76"/>
      <c r="Q35" s="3">
        <f t="shared" si="5"/>
        <v>545</v>
      </c>
      <c r="R35" s="85"/>
      <c r="S35" s="85"/>
    </row>
    <row r="36" spans="2:19" s="1" customFormat="1" ht="15.75" customHeight="1">
      <c r="B36" s="77" t="s">
        <v>27</v>
      </c>
      <c r="C36" s="30" t="s">
        <v>101</v>
      </c>
      <c r="D36" s="6" t="s">
        <v>90</v>
      </c>
      <c r="E36" s="8">
        <v>83</v>
      </c>
      <c r="F36" s="8">
        <v>84</v>
      </c>
      <c r="G36" s="8">
        <v>93</v>
      </c>
      <c r="H36" s="8">
        <v>97</v>
      </c>
      <c r="I36" s="2">
        <f t="shared" si="3"/>
        <v>357</v>
      </c>
      <c r="J36" s="81">
        <f>SUM(I36:I37)</f>
        <v>719</v>
      </c>
      <c r="K36" s="8">
        <v>44</v>
      </c>
      <c r="L36" s="8">
        <v>52</v>
      </c>
      <c r="M36" s="8">
        <v>43</v>
      </c>
      <c r="N36" s="8">
        <v>35</v>
      </c>
      <c r="O36" s="2">
        <f t="shared" si="4"/>
        <v>174</v>
      </c>
      <c r="P36" s="75">
        <f>SUM(O36:O37)</f>
        <v>343</v>
      </c>
      <c r="Q36" s="3">
        <f t="shared" si="5"/>
        <v>531</v>
      </c>
      <c r="R36" s="84">
        <f>SUM(Q36+Q37)</f>
        <v>1062</v>
      </c>
      <c r="S36" s="84">
        <v>11</v>
      </c>
    </row>
    <row r="37" spans="2:19" s="1" customFormat="1" ht="15.75" customHeight="1">
      <c r="B37" s="78"/>
      <c r="C37" s="30" t="s">
        <v>102</v>
      </c>
      <c r="D37" s="6" t="s">
        <v>90</v>
      </c>
      <c r="E37" s="8">
        <v>95</v>
      </c>
      <c r="F37" s="8">
        <v>94</v>
      </c>
      <c r="G37" s="8">
        <v>82</v>
      </c>
      <c r="H37" s="8">
        <v>91</v>
      </c>
      <c r="I37" s="2">
        <f t="shared" si="3"/>
        <v>362</v>
      </c>
      <c r="J37" s="82"/>
      <c r="K37" s="8">
        <v>61</v>
      </c>
      <c r="L37" s="8">
        <v>44</v>
      </c>
      <c r="M37" s="8">
        <v>34</v>
      </c>
      <c r="N37" s="8">
        <v>30</v>
      </c>
      <c r="O37" s="2">
        <f t="shared" si="4"/>
        <v>169</v>
      </c>
      <c r="P37" s="76"/>
      <c r="Q37" s="3">
        <f t="shared" si="5"/>
        <v>531</v>
      </c>
      <c r="R37" s="85"/>
      <c r="S37" s="85"/>
    </row>
    <row r="38" spans="2:19" s="1" customFormat="1" ht="15.75" customHeight="1">
      <c r="B38" s="77" t="s">
        <v>28</v>
      </c>
      <c r="C38" s="30" t="s">
        <v>103</v>
      </c>
      <c r="D38" s="6" t="s">
        <v>45</v>
      </c>
      <c r="E38" s="8">
        <v>99</v>
      </c>
      <c r="F38" s="8">
        <v>111</v>
      </c>
      <c r="G38" s="8">
        <v>95</v>
      </c>
      <c r="H38" s="8">
        <v>102</v>
      </c>
      <c r="I38" s="2">
        <f>SUM(E38:H38)</f>
        <v>407</v>
      </c>
      <c r="J38" s="81">
        <f>SUM(I38:I39)</f>
        <v>789</v>
      </c>
      <c r="K38" s="8">
        <v>50</v>
      </c>
      <c r="L38" s="8">
        <v>62</v>
      </c>
      <c r="M38" s="8">
        <v>44</v>
      </c>
      <c r="N38" s="8">
        <v>62</v>
      </c>
      <c r="O38" s="2">
        <f>SUM(K38:N38)</f>
        <v>218</v>
      </c>
      <c r="P38" s="75">
        <f>SUM(O38:O39)</f>
        <v>431</v>
      </c>
      <c r="Q38" s="3">
        <f>SUM(I38,O38)</f>
        <v>625</v>
      </c>
      <c r="R38" s="84">
        <f>SUM(Q38+Q39)</f>
        <v>1220</v>
      </c>
      <c r="S38" s="84">
        <v>6</v>
      </c>
    </row>
    <row r="39" spans="2:19" s="1" customFormat="1" ht="15.75" customHeight="1">
      <c r="B39" s="78"/>
      <c r="C39" s="30" t="s">
        <v>104</v>
      </c>
      <c r="D39" s="6" t="s">
        <v>45</v>
      </c>
      <c r="E39" s="8">
        <v>91</v>
      </c>
      <c r="F39" s="8">
        <v>91</v>
      </c>
      <c r="G39" s="8">
        <v>102</v>
      </c>
      <c r="H39" s="8">
        <v>98</v>
      </c>
      <c r="I39" s="2">
        <f>SUM(E39:H39)</f>
        <v>382</v>
      </c>
      <c r="J39" s="82"/>
      <c r="K39" s="8">
        <v>45</v>
      </c>
      <c r="L39" s="8">
        <v>44</v>
      </c>
      <c r="M39" s="8">
        <v>72</v>
      </c>
      <c r="N39" s="8">
        <v>52</v>
      </c>
      <c r="O39" s="2">
        <f>SUM(K39:N39)</f>
        <v>213</v>
      </c>
      <c r="P39" s="76"/>
      <c r="Q39" s="3">
        <f>SUM(I39,O39)</f>
        <v>595</v>
      </c>
      <c r="R39" s="85"/>
      <c r="S39" s="85"/>
    </row>
    <row r="40" spans="2:19" ht="15.75">
      <c r="B40" s="77" t="s">
        <v>29</v>
      </c>
      <c r="C40" s="30" t="s">
        <v>105</v>
      </c>
      <c r="D40" s="6" t="s">
        <v>45</v>
      </c>
      <c r="E40" s="8">
        <v>95</v>
      </c>
      <c r="F40" s="8">
        <v>97</v>
      </c>
      <c r="G40" s="8">
        <v>106</v>
      </c>
      <c r="H40" s="8">
        <v>84</v>
      </c>
      <c r="I40" s="2">
        <f>SUM(E40:H40)</f>
        <v>382</v>
      </c>
      <c r="J40" s="81">
        <f>SUM(I40:I41)</f>
        <v>756</v>
      </c>
      <c r="K40" s="8">
        <v>63</v>
      </c>
      <c r="L40" s="8">
        <v>45</v>
      </c>
      <c r="M40" s="8">
        <v>45</v>
      </c>
      <c r="N40" s="8">
        <v>48</v>
      </c>
      <c r="O40" s="2">
        <f>SUM(K40:N40)</f>
        <v>201</v>
      </c>
      <c r="P40" s="75">
        <f>SUM(O40:O41)</f>
        <v>394</v>
      </c>
      <c r="Q40" s="3">
        <f>SUM(I40,O40)</f>
        <v>583</v>
      </c>
      <c r="R40" s="84">
        <f>SUM(Q40+Q41)</f>
        <v>1150</v>
      </c>
      <c r="S40" s="84">
        <v>4</v>
      </c>
    </row>
    <row r="41" spans="2:19" ht="15.75">
      <c r="B41" s="78"/>
      <c r="C41" s="30" t="s">
        <v>106</v>
      </c>
      <c r="D41" s="6" t="s">
        <v>45</v>
      </c>
      <c r="E41" s="8">
        <v>104</v>
      </c>
      <c r="F41" s="8">
        <v>84</v>
      </c>
      <c r="G41" s="8">
        <v>87</v>
      </c>
      <c r="H41" s="8">
        <v>99</v>
      </c>
      <c r="I41" s="2">
        <f>SUM(E41:H41)</f>
        <v>374</v>
      </c>
      <c r="J41" s="82"/>
      <c r="K41" s="8">
        <v>35</v>
      </c>
      <c r="L41" s="8">
        <v>53</v>
      </c>
      <c r="M41" s="8">
        <v>52</v>
      </c>
      <c r="N41" s="8">
        <v>53</v>
      </c>
      <c r="O41" s="2">
        <f>SUM(K41:N41)</f>
        <v>193</v>
      </c>
      <c r="P41" s="76"/>
      <c r="Q41" s="3">
        <f>SUM(I41,O41)</f>
        <v>567</v>
      </c>
      <c r="R41" s="85"/>
      <c r="S41" s="85"/>
    </row>
    <row r="42" spans="2:18" ht="21">
      <c r="B42" s="51"/>
      <c r="C42" s="52"/>
      <c r="D42" s="53"/>
      <c r="E42" s="54"/>
      <c r="F42" s="54"/>
      <c r="G42" s="54"/>
      <c r="H42" s="54"/>
      <c r="I42" s="46"/>
      <c r="J42" s="47"/>
      <c r="K42" s="54"/>
      <c r="L42" s="54"/>
      <c r="M42" s="54"/>
      <c r="N42" s="54"/>
      <c r="O42" s="46"/>
      <c r="P42" s="48"/>
      <c r="Q42" s="51"/>
      <c r="R42" s="49"/>
    </row>
    <row r="43" spans="2:18" ht="19.5" customHeight="1">
      <c r="B43" s="71" t="s">
        <v>109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 ht="15.75" customHeight="1">
      <c r="B44" s="80" t="s">
        <v>110</v>
      </c>
      <c r="C44" s="80"/>
      <c r="D44" s="80"/>
      <c r="R44" s="34"/>
    </row>
    <row r="45" spans="2:18" ht="15.75" customHeight="1">
      <c r="B45" s="79" t="s">
        <v>36</v>
      </c>
      <c r="C45" s="79" t="s">
        <v>21</v>
      </c>
      <c r="D45" s="79" t="s">
        <v>22</v>
      </c>
      <c r="E45" s="29" t="s">
        <v>39</v>
      </c>
      <c r="F45" s="2" t="s">
        <v>40</v>
      </c>
      <c r="G45" s="2" t="s">
        <v>41</v>
      </c>
      <c r="H45" s="2" t="s">
        <v>42</v>
      </c>
      <c r="I45" s="2" t="s">
        <v>43</v>
      </c>
      <c r="J45" s="29" t="s">
        <v>39</v>
      </c>
      <c r="K45" s="2" t="s">
        <v>40</v>
      </c>
      <c r="L45" s="2" t="s">
        <v>41</v>
      </c>
      <c r="M45" s="2" t="s">
        <v>42</v>
      </c>
      <c r="N45" s="2" t="s">
        <v>43</v>
      </c>
      <c r="O45" s="2">
        <v>120</v>
      </c>
      <c r="P45" s="72" t="s">
        <v>114</v>
      </c>
      <c r="Q45" s="28"/>
      <c r="R45" s="28"/>
    </row>
    <row r="46" spans="2:18" ht="15.75" customHeight="1">
      <c r="B46" s="79"/>
      <c r="C46" s="79"/>
      <c r="D46" s="79"/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15</v>
      </c>
      <c r="K46" s="2" t="s">
        <v>15</v>
      </c>
      <c r="L46" s="2" t="s">
        <v>15</v>
      </c>
      <c r="M46" s="2" t="s">
        <v>15</v>
      </c>
      <c r="N46" s="2" t="s">
        <v>15</v>
      </c>
      <c r="O46" s="31" t="s">
        <v>3</v>
      </c>
      <c r="P46" s="72"/>
      <c r="R46" s="34"/>
    </row>
    <row r="47" spans="2:18" ht="15.75" customHeight="1">
      <c r="B47" s="3" t="s">
        <v>4</v>
      </c>
      <c r="C47" s="33" t="str">
        <f>'adatok beirása'!C9</f>
        <v>Nemes Irén</v>
      </c>
      <c r="D47" s="38" t="str">
        <f>'adatok beirása'!D9</f>
        <v>ZTE - ZÁÉV</v>
      </c>
      <c r="E47" s="38">
        <f>'adatok beirása'!E9</f>
        <v>93</v>
      </c>
      <c r="F47" s="38">
        <f>'adatok beirása'!F9</f>
        <v>104</v>
      </c>
      <c r="G47" s="38">
        <f>'adatok beirása'!G9</f>
        <v>108</v>
      </c>
      <c r="H47" s="38">
        <f>'adatok beirása'!H9</f>
        <v>99</v>
      </c>
      <c r="I47" s="3">
        <f>'adatok beirása'!I9</f>
        <v>404</v>
      </c>
      <c r="J47" s="38">
        <f>'adatok beirása'!K9</f>
        <v>63</v>
      </c>
      <c r="K47" s="38">
        <f>'adatok beirása'!L9</f>
        <v>71</v>
      </c>
      <c r="L47" s="38">
        <f>'adatok beirása'!M9</f>
        <v>54</v>
      </c>
      <c r="M47" s="38">
        <f>'adatok beirása'!N9</f>
        <v>61</v>
      </c>
      <c r="N47" s="3">
        <f>'adatok beirása'!O9</f>
        <v>249</v>
      </c>
      <c r="O47" s="62">
        <f aca="true" t="shared" si="6" ref="O47:O82">SUM(I47,N47)</f>
        <v>653</v>
      </c>
      <c r="P47" s="63">
        <v>1</v>
      </c>
      <c r="R47" s="34"/>
    </row>
    <row r="48" spans="2:18" ht="15.75" customHeight="1">
      <c r="B48" s="3" t="s">
        <v>5</v>
      </c>
      <c r="C48" s="33" t="str">
        <f>'adatok beirása'!C38</f>
        <v>Kiss Melinda</v>
      </c>
      <c r="D48" s="38" t="str">
        <f>'adatok beirása'!D38</f>
        <v>KÖSZOLG SC</v>
      </c>
      <c r="E48" s="38">
        <f>'adatok beirása'!E38</f>
        <v>99</v>
      </c>
      <c r="F48" s="38">
        <f>'adatok beirása'!F38</f>
        <v>111</v>
      </c>
      <c r="G48" s="38">
        <f>'adatok beirása'!G38</f>
        <v>95</v>
      </c>
      <c r="H48" s="38">
        <f>'adatok beirása'!H38</f>
        <v>102</v>
      </c>
      <c r="I48" s="3">
        <f>'adatok beirása'!I38</f>
        <v>407</v>
      </c>
      <c r="J48" s="38">
        <f>'adatok beirása'!K38</f>
        <v>50</v>
      </c>
      <c r="K48" s="38">
        <f>'adatok beirása'!L38</f>
        <v>62</v>
      </c>
      <c r="L48" s="38">
        <f>'adatok beirása'!M38</f>
        <v>44</v>
      </c>
      <c r="M48" s="38">
        <f>'adatok beirása'!N38</f>
        <v>62</v>
      </c>
      <c r="N48" s="3">
        <f>'adatok beirása'!O38</f>
        <v>218</v>
      </c>
      <c r="O48" s="62">
        <f t="shared" si="6"/>
        <v>625</v>
      </c>
      <c r="P48" s="63">
        <v>2</v>
      </c>
      <c r="R48" s="34"/>
    </row>
    <row r="49" spans="2:18" ht="15.75" customHeight="1">
      <c r="B49" s="3" t="s">
        <v>6</v>
      </c>
      <c r="C49" s="33" t="str">
        <f>'adatok beirása'!C31</f>
        <v>Drajkó Gabriella</v>
      </c>
      <c r="D49" s="38" t="str">
        <f>'adatok beirása'!D31</f>
        <v>BKV - Előre SC</v>
      </c>
      <c r="E49" s="38">
        <f>'adatok beirása'!E31</f>
        <v>95</v>
      </c>
      <c r="F49" s="38">
        <f>'adatok beirása'!F31</f>
        <v>88</v>
      </c>
      <c r="G49" s="38">
        <f>'adatok beirása'!G31</f>
        <v>90</v>
      </c>
      <c r="H49" s="38">
        <f>'adatok beirása'!H31</f>
        <v>104</v>
      </c>
      <c r="I49" s="3">
        <f>'adatok beirása'!I31</f>
        <v>377</v>
      </c>
      <c r="J49" s="38">
        <f>'adatok beirása'!K31</f>
        <v>50</v>
      </c>
      <c r="K49" s="38">
        <f>'adatok beirása'!L31</f>
        <v>54</v>
      </c>
      <c r="L49" s="38">
        <f>'adatok beirása'!M31</f>
        <v>63</v>
      </c>
      <c r="M49" s="38">
        <f>'adatok beirása'!N31</f>
        <v>72</v>
      </c>
      <c r="N49" s="3">
        <f>'adatok beirása'!O31</f>
        <v>239</v>
      </c>
      <c r="O49" s="62">
        <f t="shared" si="6"/>
        <v>616</v>
      </c>
      <c r="P49" s="63">
        <v>0</v>
      </c>
      <c r="R49" s="34"/>
    </row>
    <row r="50" spans="2:18" ht="15.75" customHeight="1">
      <c r="B50" s="3" t="s">
        <v>7</v>
      </c>
      <c r="C50" s="33" t="str">
        <f>'adatok beirása'!C19</f>
        <v>Németh Viktória</v>
      </c>
      <c r="D50" s="38" t="str">
        <f>'adatok beirása'!D19</f>
        <v>Szolnoki MÁV</v>
      </c>
      <c r="E50" s="38">
        <f>'adatok beirása'!E19</f>
        <v>97</v>
      </c>
      <c r="F50" s="38">
        <f>'adatok beirása'!F19</f>
        <v>97</v>
      </c>
      <c r="G50" s="38">
        <f>'adatok beirása'!G19</f>
        <v>105</v>
      </c>
      <c r="H50" s="38">
        <f>'adatok beirása'!H19</f>
        <v>97</v>
      </c>
      <c r="I50" s="3">
        <f>'adatok beirása'!I19</f>
        <v>396</v>
      </c>
      <c r="J50" s="38">
        <f>'adatok beirása'!K19</f>
        <v>53</v>
      </c>
      <c r="K50" s="38">
        <f>'adatok beirása'!L19</f>
        <v>54</v>
      </c>
      <c r="L50" s="38">
        <f>'adatok beirása'!M19</f>
        <v>61</v>
      </c>
      <c r="M50" s="38">
        <f>'adatok beirása'!N19</f>
        <v>41</v>
      </c>
      <c r="N50" s="3">
        <f>'adatok beirása'!O19</f>
        <v>209</v>
      </c>
      <c r="O50" s="62">
        <f t="shared" si="6"/>
        <v>605</v>
      </c>
      <c r="P50" s="63">
        <v>2</v>
      </c>
      <c r="R50" s="34"/>
    </row>
    <row r="51" spans="2:18" ht="15.75" customHeight="1">
      <c r="B51" s="3" t="s">
        <v>8</v>
      </c>
      <c r="C51" s="33" t="str">
        <f>'adatok beirása'!C29</f>
        <v>Bogoly Andrea</v>
      </c>
      <c r="D51" s="38" t="str">
        <f>'adatok beirása'!D29</f>
        <v>DKV Schlaining</v>
      </c>
      <c r="E51" s="38">
        <f>'adatok beirása'!E29</f>
        <v>105</v>
      </c>
      <c r="F51" s="38">
        <f>'adatok beirása'!F29</f>
        <v>77</v>
      </c>
      <c r="G51" s="38">
        <f>'adatok beirása'!G29</f>
        <v>95</v>
      </c>
      <c r="H51" s="38">
        <f>'adatok beirása'!H29</f>
        <v>98</v>
      </c>
      <c r="I51" s="3">
        <f>'adatok beirása'!I29</f>
        <v>375</v>
      </c>
      <c r="J51" s="38">
        <f>'adatok beirása'!K29</f>
        <v>53</v>
      </c>
      <c r="K51" s="38">
        <f>'adatok beirása'!L29</f>
        <v>70</v>
      </c>
      <c r="L51" s="38">
        <f>'adatok beirása'!M29</f>
        <v>54</v>
      </c>
      <c r="M51" s="38">
        <f>'adatok beirása'!N29</f>
        <v>52</v>
      </c>
      <c r="N51" s="3">
        <f>'adatok beirása'!O29</f>
        <v>229</v>
      </c>
      <c r="O51" s="62">
        <f t="shared" si="6"/>
        <v>604</v>
      </c>
      <c r="P51" s="63">
        <v>0</v>
      </c>
      <c r="R51" s="34"/>
    </row>
    <row r="52" spans="2:18" ht="15.75" customHeight="1">
      <c r="B52" s="3" t="s">
        <v>9</v>
      </c>
      <c r="C52" s="33" t="str">
        <f>'adatok beirása'!C16</f>
        <v>Bayer Krisztina</v>
      </c>
      <c r="D52" s="38" t="str">
        <f>'adatok beirása'!D16</f>
        <v>Sztáda '92</v>
      </c>
      <c r="E52" s="38">
        <f>'adatok beirása'!E16</f>
        <v>96</v>
      </c>
      <c r="F52" s="38">
        <f>'adatok beirása'!F16</f>
        <v>103</v>
      </c>
      <c r="G52" s="38">
        <f>'adatok beirása'!G16</f>
        <v>98</v>
      </c>
      <c r="H52" s="38">
        <f>'adatok beirása'!H16</f>
        <v>80</v>
      </c>
      <c r="I52" s="3">
        <f>'adatok beirása'!I16</f>
        <v>377</v>
      </c>
      <c r="J52" s="38">
        <f>'adatok beirása'!K16</f>
        <v>61</v>
      </c>
      <c r="K52" s="38">
        <f>'adatok beirása'!L16</f>
        <v>54</v>
      </c>
      <c r="L52" s="38">
        <f>'adatok beirása'!M16</f>
        <v>54</v>
      </c>
      <c r="M52" s="38">
        <f>'adatok beirása'!N16</f>
        <v>53</v>
      </c>
      <c r="N52" s="3">
        <f>'adatok beirása'!O16</f>
        <v>222</v>
      </c>
      <c r="O52" s="62">
        <f t="shared" si="6"/>
        <v>599</v>
      </c>
      <c r="P52" s="63">
        <v>4</v>
      </c>
      <c r="R52" s="34"/>
    </row>
    <row r="53" spans="2:18" ht="15.75" customHeight="1">
      <c r="B53" s="3" t="s">
        <v>10</v>
      </c>
      <c r="C53" s="33" t="str">
        <f>'adatok beirása'!C7</f>
        <v>Csurgai Anita</v>
      </c>
      <c r="D53" s="38" t="str">
        <f>'adatok beirása'!D7</f>
        <v>ZTE - ZÁÉV</v>
      </c>
      <c r="E53" s="38">
        <f>'adatok beirása'!E7</f>
        <v>98</v>
      </c>
      <c r="F53" s="38">
        <f>'adatok beirása'!F7</f>
        <v>90</v>
      </c>
      <c r="G53" s="38">
        <f>'adatok beirása'!G7</f>
        <v>95</v>
      </c>
      <c r="H53" s="38">
        <f>'adatok beirása'!H7</f>
        <v>87</v>
      </c>
      <c r="I53" s="3">
        <f>'adatok beirása'!I7</f>
        <v>370</v>
      </c>
      <c r="J53" s="38">
        <f>'adatok beirása'!K7</f>
        <v>54</v>
      </c>
      <c r="K53" s="38">
        <f>'adatok beirása'!L7</f>
        <v>57</v>
      </c>
      <c r="L53" s="38">
        <f>'adatok beirása'!M7</f>
        <v>53</v>
      </c>
      <c r="M53" s="38">
        <f>'adatok beirása'!N7</f>
        <v>63</v>
      </c>
      <c r="N53" s="3">
        <f>'adatok beirása'!O7</f>
        <v>227</v>
      </c>
      <c r="O53" s="62">
        <f t="shared" si="6"/>
        <v>597</v>
      </c>
      <c r="P53" s="63">
        <v>2</v>
      </c>
      <c r="R53" s="34"/>
    </row>
    <row r="54" spans="2:18" ht="15.75" customHeight="1">
      <c r="B54" s="3" t="s">
        <v>11</v>
      </c>
      <c r="C54" s="33" t="str">
        <f>'adatok beirása'!C39</f>
        <v>Sass Edit</v>
      </c>
      <c r="D54" s="38" t="str">
        <f>'adatok beirása'!D39</f>
        <v>KÖSZOLG SC</v>
      </c>
      <c r="E54" s="38">
        <f>'adatok beirása'!E39</f>
        <v>91</v>
      </c>
      <c r="F54" s="38">
        <f>'adatok beirása'!F39</f>
        <v>91</v>
      </c>
      <c r="G54" s="38">
        <f>'adatok beirása'!G39</f>
        <v>102</v>
      </c>
      <c r="H54" s="38">
        <f>'adatok beirása'!H39</f>
        <v>98</v>
      </c>
      <c r="I54" s="3">
        <f>'adatok beirása'!I39</f>
        <v>382</v>
      </c>
      <c r="J54" s="38">
        <f>'adatok beirása'!K39</f>
        <v>45</v>
      </c>
      <c r="K54" s="38">
        <f>'adatok beirása'!L39</f>
        <v>44</v>
      </c>
      <c r="L54" s="38">
        <f>'adatok beirása'!M39</f>
        <v>72</v>
      </c>
      <c r="M54" s="38">
        <f>'adatok beirása'!N39</f>
        <v>52</v>
      </c>
      <c r="N54" s="3">
        <f>'adatok beirása'!O39</f>
        <v>213</v>
      </c>
      <c r="O54" s="62">
        <f t="shared" si="6"/>
        <v>595</v>
      </c>
      <c r="P54" s="63">
        <v>4</v>
      </c>
      <c r="R54" s="34"/>
    </row>
    <row r="55" spans="2:18" ht="15.75" customHeight="1">
      <c r="B55" s="3" t="s">
        <v>12</v>
      </c>
      <c r="C55" s="33" t="str">
        <f>'adatok beirása'!C33</f>
        <v>Szabó Mónika</v>
      </c>
      <c r="D55" s="38" t="str">
        <f>'adatok beirása'!D33</f>
        <v>FTC</v>
      </c>
      <c r="E55" s="38">
        <f>'adatok beirása'!E33</f>
        <v>97</v>
      </c>
      <c r="F55" s="38">
        <f>'adatok beirása'!F33</f>
        <v>93</v>
      </c>
      <c r="G55" s="38">
        <f>'adatok beirása'!G33</f>
        <v>96</v>
      </c>
      <c r="H55" s="38">
        <f>'adatok beirása'!H33</f>
        <v>97</v>
      </c>
      <c r="I55" s="3">
        <f>'adatok beirása'!I33</f>
        <v>383</v>
      </c>
      <c r="J55" s="38">
        <f>'adatok beirása'!K33</f>
        <v>44</v>
      </c>
      <c r="K55" s="38">
        <f>'adatok beirása'!L33</f>
        <v>70</v>
      </c>
      <c r="L55" s="38">
        <f>'adatok beirása'!M33</f>
        <v>44</v>
      </c>
      <c r="M55" s="38">
        <f>'adatok beirása'!N33</f>
        <v>52</v>
      </c>
      <c r="N55" s="3">
        <f>'adatok beirása'!O33</f>
        <v>210</v>
      </c>
      <c r="O55" s="62">
        <f t="shared" si="6"/>
        <v>593</v>
      </c>
      <c r="P55" s="63">
        <v>2</v>
      </c>
      <c r="R55" s="34"/>
    </row>
    <row r="56" spans="2:18" ht="15.75" customHeight="1">
      <c r="B56" s="3" t="s">
        <v>13</v>
      </c>
      <c r="C56" s="33" t="str">
        <f>'adatok beirása'!C30</f>
        <v>Drajkó Imréné</v>
      </c>
      <c r="D56" s="38" t="str">
        <f>'adatok beirása'!D30</f>
        <v>BKV - Előre SC</v>
      </c>
      <c r="E56" s="38">
        <f>'adatok beirása'!E30</f>
        <v>82</v>
      </c>
      <c r="F56" s="38">
        <f>'adatok beirása'!F30</f>
        <v>100</v>
      </c>
      <c r="G56" s="38">
        <f>'adatok beirása'!G30</f>
        <v>99</v>
      </c>
      <c r="H56" s="38">
        <f>'adatok beirása'!H30</f>
        <v>95</v>
      </c>
      <c r="I56" s="3">
        <f>'adatok beirása'!I30</f>
        <v>376</v>
      </c>
      <c r="J56" s="38">
        <f>'adatok beirása'!K30</f>
        <v>60</v>
      </c>
      <c r="K56" s="38">
        <f>'adatok beirása'!L30</f>
        <v>54</v>
      </c>
      <c r="L56" s="38">
        <f>'adatok beirása'!M30</f>
        <v>49</v>
      </c>
      <c r="M56" s="38">
        <f>'adatok beirása'!N30</f>
        <v>53</v>
      </c>
      <c r="N56" s="3">
        <f>'adatok beirása'!O30</f>
        <v>216</v>
      </c>
      <c r="O56" s="62">
        <f t="shared" si="6"/>
        <v>592</v>
      </c>
      <c r="P56" s="63">
        <v>3</v>
      </c>
      <c r="R56" s="34"/>
    </row>
    <row r="57" spans="2:18" ht="15.75" customHeight="1">
      <c r="B57" s="3" t="s">
        <v>14</v>
      </c>
      <c r="C57" s="33" t="str">
        <f>'adatok beirása'!C40</f>
        <v>Tóth Bagi Anikó</v>
      </c>
      <c r="D57" s="38" t="str">
        <f>'adatok beirása'!D40</f>
        <v>KÖSZOLG SC</v>
      </c>
      <c r="E57" s="38">
        <f>'adatok beirása'!E40</f>
        <v>95</v>
      </c>
      <c r="F57" s="38">
        <f>'adatok beirása'!F40</f>
        <v>97</v>
      </c>
      <c r="G57" s="38">
        <f>'adatok beirása'!G40</f>
        <v>106</v>
      </c>
      <c r="H57" s="38">
        <f>'adatok beirása'!H40</f>
        <v>84</v>
      </c>
      <c r="I57" s="3">
        <f>'adatok beirása'!I40</f>
        <v>382</v>
      </c>
      <c r="J57" s="38">
        <f>'adatok beirása'!K40</f>
        <v>63</v>
      </c>
      <c r="K57" s="38">
        <f>'adatok beirása'!L40</f>
        <v>45</v>
      </c>
      <c r="L57" s="38">
        <f>'adatok beirása'!M40</f>
        <v>45</v>
      </c>
      <c r="M57" s="38">
        <f>'adatok beirása'!N40</f>
        <v>48</v>
      </c>
      <c r="N57" s="3">
        <f>'adatok beirása'!O40</f>
        <v>201</v>
      </c>
      <c r="O57" s="62">
        <f t="shared" si="6"/>
        <v>583</v>
      </c>
      <c r="P57" s="63">
        <v>1</v>
      </c>
      <c r="R57" s="34"/>
    </row>
    <row r="58" spans="2:18" ht="15.75" customHeight="1">
      <c r="B58" s="3" t="s">
        <v>23</v>
      </c>
      <c r="C58" s="33" t="str">
        <f>'adatok beirása'!C8</f>
        <v>Horváth Katalin</v>
      </c>
      <c r="D58" s="38" t="str">
        <f>'adatok beirása'!D8</f>
        <v>ZTE - ZÁÉV</v>
      </c>
      <c r="E58" s="38">
        <f>'adatok beirása'!E8</f>
        <v>104</v>
      </c>
      <c r="F58" s="38">
        <f>'adatok beirása'!F8</f>
        <v>90</v>
      </c>
      <c r="G58" s="38">
        <f>'adatok beirása'!G8</f>
        <v>89</v>
      </c>
      <c r="H58" s="38">
        <f>'adatok beirása'!H8</f>
        <v>81</v>
      </c>
      <c r="I58" s="3">
        <f>'adatok beirása'!I8</f>
        <v>364</v>
      </c>
      <c r="J58" s="38">
        <f>'adatok beirása'!K8</f>
        <v>43</v>
      </c>
      <c r="K58" s="38">
        <f>'adatok beirása'!L8</f>
        <v>51</v>
      </c>
      <c r="L58" s="38">
        <f>'adatok beirása'!M8</f>
        <v>68</v>
      </c>
      <c r="M58" s="38">
        <f>'adatok beirása'!N8</f>
        <v>54</v>
      </c>
      <c r="N58" s="3">
        <f>'adatok beirása'!O8</f>
        <v>216</v>
      </c>
      <c r="O58" s="62">
        <f t="shared" si="6"/>
        <v>580</v>
      </c>
      <c r="P58" s="63">
        <v>3</v>
      </c>
      <c r="R58" s="34"/>
    </row>
    <row r="59" spans="2:18" ht="15.75" customHeight="1">
      <c r="B59" s="5" t="s">
        <v>24</v>
      </c>
      <c r="C59" s="33" t="str">
        <f>'adatok beirása'!C6</f>
        <v>Airízer Emese</v>
      </c>
      <c r="D59" s="38" t="str">
        <f>'adatok beirása'!D6</f>
        <v>ZTE - ZÁÉV</v>
      </c>
      <c r="E59" s="38">
        <f>'adatok beirása'!E6</f>
        <v>94</v>
      </c>
      <c r="F59" s="38">
        <f>'adatok beirása'!F6</f>
        <v>103</v>
      </c>
      <c r="G59" s="38">
        <f>'adatok beirása'!G6</f>
        <v>95</v>
      </c>
      <c r="H59" s="38">
        <f>'adatok beirása'!H6</f>
        <v>87</v>
      </c>
      <c r="I59" s="3">
        <f>'adatok beirása'!I6</f>
        <v>379</v>
      </c>
      <c r="J59" s="38">
        <f>'adatok beirása'!K6</f>
        <v>49</v>
      </c>
      <c r="K59" s="38">
        <f>'adatok beirása'!L6</f>
        <v>45</v>
      </c>
      <c r="L59" s="38">
        <f>'adatok beirása'!M6</f>
        <v>43</v>
      </c>
      <c r="M59" s="38">
        <f>'adatok beirása'!N6</f>
        <v>61</v>
      </c>
      <c r="N59" s="3">
        <f>'adatok beirása'!O6</f>
        <v>198</v>
      </c>
      <c r="O59" s="62">
        <f t="shared" si="6"/>
        <v>577</v>
      </c>
      <c r="P59" s="63">
        <v>0</v>
      </c>
      <c r="R59" s="34"/>
    </row>
    <row r="60" spans="2:18" ht="15.75" customHeight="1">
      <c r="B60" s="3" t="s">
        <v>25</v>
      </c>
      <c r="C60" s="33" t="str">
        <f>'adatok beirása'!C41</f>
        <v>Bozsóki Anett</v>
      </c>
      <c r="D60" s="38" t="str">
        <f>'adatok beirása'!D41</f>
        <v>KÖSZOLG SC</v>
      </c>
      <c r="E60" s="38">
        <f>'adatok beirása'!E41</f>
        <v>104</v>
      </c>
      <c r="F60" s="38">
        <f>'adatok beirása'!F41</f>
        <v>84</v>
      </c>
      <c r="G60" s="38">
        <f>'adatok beirása'!G41</f>
        <v>87</v>
      </c>
      <c r="H60" s="38">
        <f>'adatok beirása'!H41</f>
        <v>99</v>
      </c>
      <c r="I60" s="3">
        <f>'adatok beirása'!I41</f>
        <v>374</v>
      </c>
      <c r="J60" s="38">
        <f>'adatok beirása'!K41</f>
        <v>35</v>
      </c>
      <c r="K60" s="38">
        <f>'adatok beirása'!L41</f>
        <v>53</v>
      </c>
      <c r="L60" s="38">
        <f>'adatok beirása'!M41</f>
        <v>52</v>
      </c>
      <c r="M60" s="38">
        <f>'adatok beirása'!N41</f>
        <v>53</v>
      </c>
      <c r="N60" s="3">
        <f>'adatok beirása'!O41</f>
        <v>193</v>
      </c>
      <c r="O60" s="62">
        <f t="shared" si="6"/>
        <v>567</v>
      </c>
      <c r="P60" s="63">
        <v>3</v>
      </c>
      <c r="R60" s="34"/>
    </row>
    <row r="61" spans="2:18" ht="15.75" customHeight="1">
      <c r="B61" s="3" t="s">
        <v>26</v>
      </c>
      <c r="C61" s="33" t="str">
        <f>'adatok beirása'!C27</f>
        <v>Falusi Magdolna</v>
      </c>
      <c r="D61" s="38" t="str">
        <f>'adatok beirása'!D27</f>
        <v>Rákoshegyi VSE</v>
      </c>
      <c r="E61" s="38">
        <f>'adatok beirása'!E27</f>
        <v>105</v>
      </c>
      <c r="F61" s="38">
        <f>'adatok beirása'!F27</f>
        <v>92</v>
      </c>
      <c r="G61" s="38">
        <f>'adatok beirása'!G27</f>
        <v>87</v>
      </c>
      <c r="H61" s="38">
        <f>'adatok beirása'!H27</f>
        <v>91</v>
      </c>
      <c r="I61" s="3">
        <f>'adatok beirása'!I27</f>
        <v>375</v>
      </c>
      <c r="J61" s="38">
        <f>'adatok beirása'!K27</f>
        <v>32</v>
      </c>
      <c r="K61" s="38">
        <f>'adatok beirása'!L27</f>
        <v>39</v>
      </c>
      <c r="L61" s="38">
        <f>'adatok beirása'!M27</f>
        <v>51</v>
      </c>
      <c r="M61" s="38">
        <f>'adatok beirása'!N27</f>
        <v>62</v>
      </c>
      <c r="N61" s="3">
        <f>'adatok beirása'!O27</f>
        <v>184</v>
      </c>
      <c r="O61" s="62">
        <f t="shared" si="6"/>
        <v>559</v>
      </c>
      <c r="P61" s="63">
        <v>5</v>
      </c>
      <c r="R61" s="34"/>
    </row>
    <row r="62" spans="2:18" ht="15.75" customHeight="1">
      <c r="B62" s="3" t="s">
        <v>27</v>
      </c>
      <c r="C62" s="33" t="str">
        <f>'adatok beirása'!C34</f>
        <v>Méhész Anita</v>
      </c>
      <c r="D62" s="38" t="str">
        <f>'adatok beirása'!D34</f>
        <v>BKV - Előre SC</v>
      </c>
      <c r="E62" s="38">
        <f>'adatok beirása'!E34</f>
        <v>93</v>
      </c>
      <c r="F62" s="38">
        <f>'adatok beirása'!F34</f>
        <v>97</v>
      </c>
      <c r="G62" s="38">
        <f>'adatok beirása'!G34</f>
        <v>83</v>
      </c>
      <c r="H62" s="38">
        <f>'adatok beirása'!H34</f>
        <v>95</v>
      </c>
      <c r="I62" s="3">
        <f>'adatok beirása'!I34</f>
        <v>368</v>
      </c>
      <c r="J62" s="38">
        <f>'adatok beirása'!K34</f>
        <v>52</v>
      </c>
      <c r="K62" s="38">
        <f>'adatok beirása'!L34</f>
        <v>44</v>
      </c>
      <c r="L62" s="38">
        <f>'adatok beirása'!M34</f>
        <v>50</v>
      </c>
      <c r="M62" s="38">
        <f>'adatok beirása'!N34</f>
        <v>44</v>
      </c>
      <c r="N62" s="3">
        <f>'adatok beirása'!O34</f>
        <v>190</v>
      </c>
      <c r="O62" s="62">
        <f t="shared" si="6"/>
        <v>558</v>
      </c>
      <c r="P62" s="63">
        <v>2</v>
      </c>
      <c r="R62" s="34"/>
    </row>
    <row r="63" spans="2:18" ht="15.75" customHeight="1">
      <c r="B63" s="3" t="s">
        <v>28</v>
      </c>
      <c r="C63" s="33" t="str">
        <f>'adatok beirása'!C22</f>
        <v>Kovács Dóra </v>
      </c>
      <c r="D63" s="38" t="str">
        <f>'adatok beirása'!D22</f>
        <v>ZTE - ZÁÉV</v>
      </c>
      <c r="E63" s="38">
        <f>'adatok beirása'!E22</f>
        <v>99</v>
      </c>
      <c r="F63" s="38">
        <f>'adatok beirása'!F22</f>
        <v>81</v>
      </c>
      <c r="G63" s="38">
        <f>'adatok beirása'!G22</f>
        <v>101</v>
      </c>
      <c r="H63" s="38">
        <f>'adatok beirása'!H22</f>
        <v>102</v>
      </c>
      <c r="I63" s="3">
        <f>'adatok beirása'!I22</f>
        <v>383</v>
      </c>
      <c r="J63" s="38">
        <f>'adatok beirása'!K22</f>
        <v>54</v>
      </c>
      <c r="K63" s="38">
        <f>'adatok beirása'!L22</f>
        <v>50</v>
      </c>
      <c r="L63" s="38">
        <f>'adatok beirása'!M22</f>
        <v>42</v>
      </c>
      <c r="M63" s="38">
        <f>'adatok beirása'!N22</f>
        <v>27</v>
      </c>
      <c r="N63" s="3">
        <f>'adatok beirása'!O22</f>
        <v>173</v>
      </c>
      <c r="O63" s="62">
        <f t="shared" si="6"/>
        <v>556</v>
      </c>
      <c r="P63" s="63">
        <v>3</v>
      </c>
      <c r="R63" s="34"/>
    </row>
    <row r="64" spans="2:18" ht="15.75" customHeight="1">
      <c r="B64" s="3" t="s">
        <v>29</v>
      </c>
      <c r="C64" s="33" t="str">
        <f>'adatok beirása'!C18</f>
        <v>Marsi Margit</v>
      </c>
      <c r="D64" s="38" t="str">
        <f>'adatok beirása'!D18</f>
        <v>Szolnoki MÁV</v>
      </c>
      <c r="E64" s="38">
        <f>'adatok beirása'!E18</f>
        <v>96</v>
      </c>
      <c r="F64" s="38">
        <f>'adatok beirása'!F18</f>
        <v>95</v>
      </c>
      <c r="G64" s="38">
        <f>'adatok beirása'!G18</f>
        <v>85</v>
      </c>
      <c r="H64" s="38">
        <f>'adatok beirása'!H18</f>
        <v>105</v>
      </c>
      <c r="I64" s="3">
        <f>'adatok beirása'!I18</f>
        <v>381</v>
      </c>
      <c r="J64" s="38">
        <f>'adatok beirása'!K18</f>
        <v>35</v>
      </c>
      <c r="K64" s="38">
        <f>'adatok beirása'!L18</f>
        <v>51</v>
      </c>
      <c r="L64" s="38">
        <f>'adatok beirása'!M18</f>
        <v>35</v>
      </c>
      <c r="M64" s="38">
        <f>'adatok beirása'!N18</f>
        <v>53</v>
      </c>
      <c r="N64" s="3">
        <f>'adatok beirása'!O18</f>
        <v>174</v>
      </c>
      <c r="O64" s="62">
        <f t="shared" si="6"/>
        <v>555</v>
      </c>
      <c r="P64" s="63">
        <v>5</v>
      </c>
      <c r="R64" s="34"/>
    </row>
    <row r="65" spans="2:18" ht="15.75" customHeight="1">
      <c r="B65" s="3" t="s">
        <v>30</v>
      </c>
      <c r="C65" s="33" t="str">
        <f>'adatok beirása'!C10</f>
        <v>Szabó Márta</v>
      </c>
      <c r="D65" s="38" t="str">
        <f>'adatok beirása'!D10</f>
        <v>ZTE - ZÁÉV</v>
      </c>
      <c r="E65" s="38">
        <f>'adatok beirása'!E10</f>
        <v>95</v>
      </c>
      <c r="F65" s="38">
        <f>'adatok beirása'!F10</f>
        <v>92</v>
      </c>
      <c r="G65" s="38">
        <f>'adatok beirása'!G10</f>
        <v>107</v>
      </c>
      <c r="H65" s="38">
        <f>'adatok beirása'!H10</f>
        <v>92</v>
      </c>
      <c r="I65" s="3">
        <f>'adatok beirása'!I10</f>
        <v>386</v>
      </c>
      <c r="J65" s="38">
        <f>'adatok beirása'!K10</f>
        <v>36</v>
      </c>
      <c r="K65" s="38">
        <f>'adatok beirása'!L10</f>
        <v>36</v>
      </c>
      <c r="L65" s="38">
        <f>'adatok beirása'!M10</f>
        <v>45</v>
      </c>
      <c r="M65" s="38">
        <f>'adatok beirása'!N10</f>
        <v>52</v>
      </c>
      <c r="N65" s="3">
        <f>'adatok beirása'!O10</f>
        <v>169</v>
      </c>
      <c r="O65" s="62">
        <f t="shared" si="6"/>
        <v>555</v>
      </c>
      <c r="P65" s="63">
        <v>2</v>
      </c>
      <c r="R65" s="34"/>
    </row>
    <row r="66" spans="2:18" ht="15.75" customHeight="1">
      <c r="B66" s="3" t="s">
        <v>31</v>
      </c>
      <c r="C66" s="33" t="str">
        <f>'adatok beirása'!C25</f>
        <v>Voga Ágnes</v>
      </c>
      <c r="D66" s="38" t="str">
        <f>'adatok beirása'!D25</f>
        <v>Tatabánya SC</v>
      </c>
      <c r="E66" s="38">
        <f>'adatok beirása'!E25</f>
        <v>78</v>
      </c>
      <c r="F66" s="38">
        <f>'adatok beirása'!F25</f>
        <v>92</v>
      </c>
      <c r="G66" s="38">
        <f>'adatok beirása'!G25</f>
        <v>85</v>
      </c>
      <c r="H66" s="38">
        <f>'adatok beirása'!H25</f>
        <v>86</v>
      </c>
      <c r="I66" s="3">
        <f>'adatok beirása'!I25</f>
        <v>341</v>
      </c>
      <c r="J66" s="38">
        <f>'adatok beirása'!K25</f>
        <v>52</v>
      </c>
      <c r="K66" s="38">
        <f>'adatok beirása'!L25</f>
        <v>45</v>
      </c>
      <c r="L66" s="38">
        <f>'adatok beirása'!M25</f>
        <v>61</v>
      </c>
      <c r="M66" s="38">
        <f>'adatok beirása'!N25</f>
        <v>50</v>
      </c>
      <c r="N66" s="3">
        <f>'adatok beirása'!O25</f>
        <v>208</v>
      </c>
      <c r="O66" s="62">
        <f t="shared" si="6"/>
        <v>549</v>
      </c>
      <c r="P66" s="63">
        <v>2</v>
      </c>
      <c r="R66" s="34"/>
    </row>
    <row r="67" spans="2:18" ht="15.75" customHeight="1">
      <c r="B67" s="3" t="s">
        <v>32</v>
      </c>
      <c r="C67" s="33" t="str">
        <f>'adatok beirása'!C24</f>
        <v>Soltész Attiláné</v>
      </c>
      <c r="D67" s="38" t="str">
        <f>'adatok beirása'!D24</f>
        <v>Tatabánya SC</v>
      </c>
      <c r="E67" s="38">
        <f>'adatok beirása'!E24</f>
        <v>89</v>
      </c>
      <c r="F67" s="38">
        <f>'adatok beirása'!F24</f>
        <v>92</v>
      </c>
      <c r="G67" s="38">
        <f>'adatok beirása'!G24</f>
        <v>97</v>
      </c>
      <c r="H67" s="38">
        <f>'adatok beirása'!H24</f>
        <v>73</v>
      </c>
      <c r="I67" s="3">
        <f>'adatok beirása'!I24</f>
        <v>351</v>
      </c>
      <c r="J67" s="38">
        <f>'adatok beirása'!K24</f>
        <v>54</v>
      </c>
      <c r="K67" s="38">
        <f>'adatok beirása'!L24</f>
        <v>63</v>
      </c>
      <c r="L67" s="38">
        <f>'adatok beirása'!M24</f>
        <v>44</v>
      </c>
      <c r="M67" s="38">
        <f>'adatok beirása'!N24</f>
        <v>35</v>
      </c>
      <c r="N67" s="3">
        <f>'adatok beirása'!O24</f>
        <v>196</v>
      </c>
      <c r="O67" s="62">
        <f t="shared" si="6"/>
        <v>547</v>
      </c>
      <c r="P67" s="63">
        <v>6</v>
      </c>
      <c r="R67" s="34"/>
    </row>
    <row r="68" spans="2:18" ht="15.75" customHeight="1">
      <c r="B68" s="3" t="s">
        <v>33</v>
      </c>
      <c r="C68" s="33" t="str">
        <f>'adatok beirása'!C35</f>
        <v>Takács Anita</v>
      </c>
      <c r="D68" s="38" t="str">
        <f>'adatok beirása'!D35</f>
        <v>BKV - Előre SC</v>
      </c>
      <c r="E68" s="38">
        <f>'adatok beirása'!E35</f>
        <v>88</v>
      </c>
      <c r="F68" s="38">
        <f>'adatok beirása'!F35</f>
        <v>98</v>
      </c>
      <c r="G68" s="38">
        <f>'adatok beirása'!G35</f>
        <v>101</v>
      </c>
      <c r="H68" s="38">
        <f>'adatok beirása'!H35</f>
        <v>81</v>
      </c>
      <c r="I68" s="3">
        <f>'adatok beirása'!I35</f>
        <v>368</v>
      </c>
      <c r="J68" s="38">
        <f>'adatok beirása'!K35</f>
        <v>53</v>
      </c>
      <c r="K68" s="38">
        <f>'adatok beirása'!L35</f>
        <v>44</v>
      </c>
      <c r="L68" s="38">
        <f>'adatok beirása'!M35</f>
        <v>44</v>
      </c>
      <c r="M68" s="38">
        <f>'adatok beirása'!N35</f>
        <v>36</v>
      </c>
      <c r="N68" s="3">
        <f>'adatok beirása'!O35</f>
        <v>177</v>
      </c>
      <c r="O68" s="62">
        <f t="shared" si="6"/>
        <v>545</v>
      </c>
      <c r="P68" s="63">
        <v>6</v>
      </c>
      <c r="R68" s="34"/>
    </row>
    <row r="69" spans="2:18" ht="15.75" customHeight="1">
      <c r="B69" s="3" t="s">
        <v>34</v>
      </c>
      <c r="C69" s="33" t="str">
        <f>'adatok beirása'!C32</f>
        <v>Siklódi Erika</v>
      </c>
      <c r="D69" s="38" t="str">
        <f>'adatok beirása'!D32</f>
        <v>FTC</v>
      </c>
      <c r="E69" s="38">
        <f>'adatok beirása'!E32</f>
        <v>93</v>
      </c>
      <c r="F69" s="38">
        <f>'adatok beirása'!F32</f>
        <v>98</v>
      </c>
      <c r="G69" s="38">
        <f>'adatok beirása'!G32</f>
        <v>89</v>
      </c>
      <c r="H69" s="38">
        <f>'adatok beirása'!H32</f>
        <v>91</v>
      </c>
      <c r="I69" s="3">
        <f>'adatok beirása'!I32</f>
        <v>371</v>
      </c>
      <c r="J69" s="38">
        <f>'adatok beirása'!K32</f>
        <v>44</v>
      </c>
      <c r="K69" s="38">
        <f>'adatok beirása'!L32</f>
        <v>54</v>
      </c>
      <c r="L69" s="38">
        <f>'adatok beirása'!M32</f>
        <v>42</v>
      </c>
      <c r="M69" s="38">
        <f>'adatok beirása'!N32</f>
        <v>34</v>
      </c>
      <c r="N69" s="3">
        <f>'adatok beirása'!O32</f>
        <v>174</v>
      </c>
      <c r="O69" s="62">
        <f t="shared" si="6"/>
        <v>545</v>
      </c>
      <c r="P69" s="63">
        <v>5</v>
      </c>
      <c r="R69" s="34"/>
    </row>
    <row r="70" spans="2:18" ht="15.75" customHeight="1">
      <c r="B70" s="3" t="s">
        <v>35</v>
      </c>
      <c r="C70" s="33" t="str">
        <f>'adatok beirása'!C17</f>
        <v>Rubinszki Rita</v>
      </c>
      <c r="D70" s="38" t="str">
        <f>'adatok beirása'!D17</f>
        <v>Sztáda '92</v>
      </c>
      <c r="E70" s="38">
        <f>'adatok beirása'!E17</f>
        <v>92</v>
      </c>
      <c r="F70" s="38">
        <f>'adatok beirása'!F17</f>
        <v>100</v>
      </c>
      <c r="G70" s="38">
        <f>'adatok beirása'!G17</f>
        <v>86</v>
      </c>
      <c r="H70" s="38">
        <f>'adatok beirása'!H17</f>
        <v>89</v>
      </c>
      <c r="I70" s="3">
        <f>'adatok beirása'!I17</f>
        <v>367</v>
      </c>
      <c r="J70" s="38">
        <f>'adatok beirása'!K17</f>
        <v>34</v>
      </c>
      <c r="K70" s="38">
        <f>'adatok beirása'!L17</f>
        <v>52</v>
      </c>
      <c r="L70" s="38">
        <f>'adatok beirása'!M17</f>
        <v>36</v>
      </c>
      <c r="M70" s="38">
        <f>'adatok beirása'!N17</f>
        <v>48</v>
      </c>
      <c r="N70" s="3">
        <f>'adatok beirása'!O17</f>
        <v>170</v>
      </c>
      <c r="O70" s="62">
        <f t="shared" si="6"/>
        <v>537</v>
      </c>
      <c r="P70" s="63">
        <v>4</v>
      </c>
      <c r="R70" s="34"/>
    </row>
    <row r="71" spans="2:18" ht="15.75" customHeight="1">
      <c r="B71" s="3" t="s">
        <v>47</v>
      </c>
      <c r="C71" s="33" t="str">
        <f>'adatok beirása'!C28</f>
        <v>Fegyveres Petra</v>
      </c>
      <c r="D71" s="38" t="str">
        <f>'adatok beirása'!D28</f>
        <v>FTC</v>
      </c>
      <c r="E71" s="38">
        <f>'adatok beirása'!E28</f>
        <v>103</v>
      </c>
      <c r="F71" s="38">
        <f>'adatok beirása'!F28</f>
        <v>87</v>
      </c>
      <c r="G71" s="38">
        <f>'adatok beirása'!G28</f>
        <v>89</v>
      </c>
      <c r="H71" s="38">
        <f>'adatok beirása'!H28</f>
        <v>92</v>
      </c>
      <c r="I71" s="3">
        <f>'adatok beirása'!I28</f>
        <v>371</v>
      </c>
      <c r="J71" s="38">
        <f>'adatok beirása'!K28</f>
        <v>35</v>
      </c>
      <c r="K71" s="38">
        <f>'adatok beirása'!L28</f>
        <v>42</v>
      </c>
      <c r="L71" s="38">
        <f>'adatok beirása'!M28</f>
        <v>44</v>
      </c>
      <c r="M71" s="38">
        <f>'adatok beirása'!N28</f>
        <v>43</v>
      </c>
      <c r="N71" s="3">
        <f>'adatok beirása'!O28</f>
        <v>164</v>
      </c>
      <c r="O71" s="62">
        <f t="shared" si="6"/>
        <v>535</v>
      </c>
      <c r="P71" s="63">
        <v>3</v>
      </c>
      <c r="R71" s="34"/>
    </row>
    <row r="72" spans="2:18" ht="15.75" customHeight="1">
      <c r="B72" s="3" t="s">
        <v>48</v>
      </c>
      <c r="C72" s="33" t="str">
        <f>'adatok beirása'!C20</f>
        <v>Horváth Sarolta</v>
      </c>
      <c r="D72" s="38" t="str">
        <f>'adatok beirása'!D20</f>
        <v>Dynamic TK</v>
      </c>
      <c r="E72" s="38">
        <f>'adatok beirása'!E20</f>
        <v>93</v>
      </c>
      <c r="F72" s="38">
        <f>'adatok beirása'!F20</f>
        <v>91</v>
      </c>
      <c r="G72" s="38">
        <f>'adatok beirása'!G20</f>
        <v>86</v>
      </c>
      <c r="H72" s="38">
        <f>'adatok beirása'!H20</f>
        <v>96</v>
      </c>
      <c r="I72" s="3">
        <f>'adatok beirása'!I20</f>
        <v>366</v>
      </c>
      <c r="J72" s="38">
        <f>'adatok beirása'!K20</f>
        <v>41</v>
      </c>
      <c r="K72" s="38">
        <f>'adatok beirása'!L20</f>
        <v>45</v>
      </c>
      <c r="L72" s="38">
        <f>'adatok beirása'!M20</f>
        <v>44</v>
      </c>
      <c r="M72" s="38">
        <f>'adatok beirása'!N20</f>
        <v>36</v>
      </c>
      <c r="N72" s="3">
        <f>'adatok beirása'!O20</f>
        <v>166</v>
      </c>
      <c r="O72" s="62">
        <f t="shared" si="6"/>
        <v>532</v>
      </c>
      <c r="P72" s="63">
        <v>2</v>
      </c>
      <c r="R72" s="34"/>
    </row>
    <row r="73" spans="2:18" ht="15.75" customHeight="1">
      <c r="B73" s="3" t="s">
        <v>49</v>
      </c>
      <c r="C73" s="33" t="str">
        <f>'adatok beirása'!C23</f>
        <v>Csomai Rita</v>
      </c>
      <c r="D73" s="38" t="str">
        <f>'adatok beirása'!D23</f>
        <v>KÖFÉM SC</v>
      </c>
      <c r="E73" s="38">
        <f>'adatok beirása'!E23</f>
        <v>97</v>
      </c>
      <c r="F73" s="38">
        <f>'adatok beirása'!F23</f>
        <v>90</v>
      </c>
      <c r="G73" s="38">
        <f>'adatok beirása'!G23</f>
        <v>98</v>
      </c>
      <c r="H73" s="38">
        <f>'adatok beirása'!H23</f>
        <v>86</v>
      </c>
      <c r="I73" s="3">
        <f>'adatok beirása'!I23</f>
        <v>371</v>
      </c>
      <c r="J73" s="38">
        <f>'adatok beirása'!K23</f>
        <v>36</v>
      </c>
      <c r="K73" s="38">
        <f>'adatok beirása'!L23</f>
        <v>31</v>
      </c>
      <c r="L73" s="38">
        <f>'adatok beirása'!M23</f>
        <v>53</v>
      </c>
      <c r="M73" s="38">
        <f>'adatok beirása'!N23</f>
        <v>41</v>
      </c>
      <c r="N73" s="3">
        <f>'adatok beirása'!O23</f>
        <v>161</v>
      </c>
      <c r="O73" s="62">
        <f t="shared" si="6"/>
        <v>532</v>
      </c>
      <c r="P73" s="63">
        <v>3</v>
      </c>
      <c r="R73" s="34"/>
    </row>
    <row r="74" spans="2:18" ht="15.75" customHeight="1">
      <c r="B74" s="3" t="s">
        <v>50</v>
      </c>
      <c r="C74" s="33" t="str">
        <f>'adatok beirása'!C36</f>
        <v>Kackstädter Beáta</v>
      </c>
      <c r="D74" s="38" t="str">
        <f>'adatok beirása'!D36</f>
        <v>BKV - Előre SC</v>
      </c>
      <c r="E74" s="38">
        <f>'adatok beirása'!E36</f>
        <v>83</v>
      </c>
      <c r="F74" s="38">
        <f>'adatok beirása'!F36</f>
        <v>84</v>
      </c>
      <c r="G74" s="38">
        <f>'adatok beirása'!G36</f>
        <v>93</v>
      </c>
      <c r="H74" s="38">
        <f>'adatok beirása'!H36</f>
        <v>97</v>
      </c>
      <c r="I74" s="3">
        <f>'adatok beirása'!I36</f>
        <v>357</v>
      </c>
      <c r="J74" s="38">
        <f>'adatok beirása'!K36</f>
        <v>44</v>
      </c>
      <c r="K74" s="38">
        <f>'adatok beirása'!L36</f>
        <v>52</v>
      </c>
      <c r="L74" s="38">
        <f>'adatok beirása'!M36</f>
        <v>43</v>
      </c>
      <c r="M74" s="38">
        <f>'adatok beirása'!N36</f>
        <v>35</v>
      </c>
      <c r="N74" s="3">
        <f>'adatok beirása'!O36</f>
        <v>174</v>
      </c>
      <c r="O74" s="62">
        <f t="shared" si="6"/>
        <v>531</v>
      </c>
      <c r="P74" s="63">
        <v>6</v>
      </c>
      <c r="R74" s="34"/>
    </row>
    <row r="75" spans="2:18" ht="15.75" customHeight="1">
      <c r="B75" s="3" t="s">
        <v>51</v>
      </c>
      <c r="C75" s="33" t="str">
        <f>'adatok beirása'!C11</f>
        <v>Molnár Anikó</v>
      </c>
      <c r="D75" s="38" t="str">
        <f>'adatok beirása'!D11</f>
        <v>ZTE - ZÁÉV</v>
      </c>
      <c r="E75" s="38">
        <f>'adatok beirása'!E11</f>
        <v>90</v>
      </c>
      <c r="F75" s="38">
        <f>'adatok beirása'!F11</f>
        <v>82</v>
      </c>
      <c r="G75" s="38">
        <f>'adatok beirása'!G11</f>
        <v>86</v>
      </c>
      <c r="H75" s="38">
        <f>'adatok beirása'!H11</f>
        <v>104</v>
      </c>
      <c r="I75" s="3">
        <f>'adatok beirása'!I11</f>
        <v>362</v>
      </c>
      <c r="J75" s="38">
        <f>'adatok beirása'!K11</f>
        <v>44</v>
      </c>
      <c r="K75" s="38">
        <f>'adatok beirása'!L11</f>
        <v>44</v>
      </c>
      <c r="L75" s="38">
        <f>'adatok beirása'!M11</f>
        <v>36</v>
      </c>
      <c r="M75" s="38">
        <f>'adatok beirása'!N11</f>
        <v>45</v>
      </c>
      <c r="N75" s="3">
        <f>'adatok beirása'!O11</f>
        <v>169</v>
      </c>
      <c r="O75" s="62">
        <f t="shared" si="6"/>
        <v>531</v>
      </c>
      <c r="P75" s="63">
        <v>8</v>
      </c>
      <c r="R75" s="34"/>
    </row>
    <row r="76" spans="2:18" ht="15.75" customHeight="1">
      <c r="B76" s="3" t="s">
        <v>52</v>
      </c>
      <c r="C76" s="33" t="str">
        <f>'adatok beirása'!C37</f>
        <v>Vonnák Noémi</v>
      </c>
      <c r="D76" s="38" t="str">
        <f>'adatok beirása'!D37</f>
        <v>BKV - Előre SC</v>
      </c>
      <c r="E76" s="38">
        <f>'adatok beirása'!E37</f>
        <v>95</v>
      </c>
      <c r="F76" s="38">
        <f>'adatok beirása'!F37</f>
        <v>94</v>
      </c>
      <c r="G76" s="38">
        <f>'adatok beirása'!G37</f>
        <v>82</v>
      </c>
      <c r="H76" s="38">
        <f>'adatok beirása'!H37</f>
        <v>91</v>
      </c>
      <c r="I76" s="3">
        <f>'adatok beirása'!I37</f>
        <v>362</v>
      </c>
      <c r="J76" s="38">
        <f>'adatok beirása'!K37</f>
        <v>61</v>
      </c>
      <c r="K76" s="38">
        <f>'adatok beirása'!L37</f>
        <v>44</v>
      </c>
      <c r="L76" s="38">
        <f>'adatok beirása'!M37</f>
        <v>34</v>
      </c>
      <c r="M76" s="38">
        <f>'adatok beirása'!N37</f>
        <v>30</v>
      </c>
      <c r="N76" s="3">
        <f>'adatok beirása'!O37</f>
        <v>169</v>
      </c>
      <c r="O76" s="62">
        <f t="shared" si="6"/>
        <v>531</v>
      </c>
      <c r="P76" s="63">
        <v>5</v>
      </c>
      <c r="R76" s="34"/>
    </row>
    <row r="77" spans="2:18" ht="15.75" customHeight="1">
      <c r="B77" s="3" t="s">
        <v>53</v>
      </c>
      <c r="C77" s="33" t="str">
        <f>'adatok beirása'!C14</f>
        <v>Baranyai Katalin</v>
      </c>
      <c r="D77" s="38" t="str">
        <f>'adatok beirása'!D14</f>
        <v>Perenye TK</v>
      </c>
      <c r="E77" s="38">
        <f>'adatok beirása'!E14</f>
        <v>92</v>
      </c>
      <c r="F77" s="38">
        <f>'adatok beirása'!F14</f>
        <v>99</v>
      </c>
      <c r="G77" s="38">
        <f>'adatok beirása'!G14</f>
        <v>97</v>
      </c>
      <c r="H77" s="38">
        <f>'adatok beirása'!H14</f>
        <v>92</v>
      </c>
      <c r="I77" s="3">
        <f>'adatok beirása'!I14</f>
        <v>380</v>
      </c>
      <c r="J77" s="38">
        <f>'adatok beirása'!K14</f>
        <v>34</v>
      </c>
      <c r="K77" s="38">
        <f>'adatok beirása'!L14</f>
        <v>27</v>
      </c>
      <c r="L77" s="38">
        <f>'adatok beirása'!M14</f>
        <v>34</v>
      </c>
      <c r="M77" s="38">
        <f>'adatok beirása'!N14</f>
        <v>54</v>
      </c>
      <c r="N77" s="3">
        <f>'adatok beirása'!O14</f>
        <v>149</v>
      </c>
      <c r="O77" s="62">
        <f t="shared" si="6"/>
        <v>529</v>
      </c>
      <c r="P77" s="63">
        <v>9</v>
      </c>
      <c r="R77" s="34"/>
    </row>
    <row r="78" spans="2:18" ht="15.75" customHeight="1">
      <c r="B78" s="3" t="s">
        <v>54</v>
      </c>
      <c r="C78" s="33" t="str">
        <f>'adatok beirása'!C12</f>
        <v>Németh Ildikó</v>
      </c>
      <c r="D78" s="38" t="str">
        <f>'adatok beirása'!D12</f>
        <v>Pannon Flax</v>
      </c>
      <c r="E78" s="38">
        <f>'adatok beirása'!E12</f>
        <v>79</v>
      </c>
      <c r="F78" s="38">
        <f>'adatok beirása'!F12</f>
        <v>83</v>
      </c>
      <c r="G78" s="38">
        <f>'adatok beirása'!G12</f>
        <v>92</v>
      </c>
      <c r="H78" s="38">
        <f>'adatok beirása'!H12</f>
        <v>90</v>
      </c>
      <c r="I78" s="3">
        <f>'adatok beirása'!I12</f>
        <v>344</v>
      </c>
      <c r="J78" s="38">
        <f>'adatok beirása'!K12</f>
        <v>31</v>
      </c>
      <c r="K78" s="38">
        <f>'adatok beirása'!L12</f>
        <v>53</v>
      </c>
      <c r="L78" s="38">
        <f>'adatok beirása'!M12</f>
        <v>53</v>
      </c>
      <c r="M78" s="38">
        <f>'adatok beirása'!N12</f>
        <v>44</v>
      </c>
      <c r="N78" s="3">
        <f>'adatok beirása'!O12</f>
        <v>181</v>
      </c>
      <c r="O78" s="62">
        <f t="shared" si="6"/>
        <v>525</v>
      </c>
      <c r="P78" s="63">
        <v>4</v>
      </c>
      <c r="R78" s="34"/>
    </row>
    <row r="79" spans="2:18" ht="15.75" customHeight="1">
      <c r="B79" s="3" t="s">
        <v>57</v>
      </c>
      <c r="C79" s="33" t="str">
        <f>'adatok beirása'!C21</f>
        <v>Eszenyi Ambrusné</v>
      </c>
      <c r="D79" s="38" t="str">
        <f>'adatok beirása'!D21</f>
        <v>Nagykanizsa TK</v>
      </c>
      <c r="E79" s="38">
        <f>'adatok beirása'!E21</f>
        <v>81</v>
      </c>
      <c r="F79" s="38">
        <f>'adatok beirása'!F21</f>
        <v>90</v>
      </c>
      <c r="G79" s="38">
        <f>'adatok beirása'!G21</f>
        <v>92</v>
      </c>
      <c r="H79" s="38">
        <f>'adatok beirása'!H21</f>
        <v>92</v>
      </c>
      <c r="I79" s="3">
        <f>'adatok beirása'!I21</f>
        <v>355</v>
      </c>
      <c r="J79" s="38">
        <f>'adatok beirása'!K21</f>
        <v>26</v>
      </c>
      <c r="K79" s="38">
        <f>'adatok beirása'!L21</f>
        <v>34</v>
      </c>
      <c r="L79" s="38">
        <f>'adatok beirása'!M21</f>
        <v>51</v>
      </c>
      <c r="M79" s="38">
        <f>'adatok beirása'!N21</f>
        <v>54</v>
      </c>
      <c r="N79" s="3">
        <f>'adatok beirása'!O21</f>
        <v>165</v>
      </c>
      <c r="O79" s="62">
        <f t="shared" si="6"/>
        <v>520</v>
      </c>
      <c r="P79" s="63">
        <v>10</v>
      </c>
      <c r="R79" s="34"/>
    </row>
    <row r="80" spans="2:18" ht="15.75" customHeight="1">
      <c r="B80" s="3" t="s">
        <v>58</v>
      </c>
      <c r="C80" s="33" t="str">
        <f>'adatok beirása'!C26</f>
        <v>Bereczky Krisztina</v>
      </c>
      <c r="D80" s="38" t="str">
        <f>'adatok beirása'!D26</f>
        <v>BKV - Előre SC</v>
      </c>
      <c r="E80" s="38">
        <f>'adatok beirása'!E26</f>
        <v>77</v>
      </c>
      <c r="F80" s="38">
        <f>'adatok beirása'!F26</f>
        <v>83</v>
      </c>
      <c r="G80" s="38">
        <f>'adatok beirása'!G26</f>
        <v>85</v>
      </c>
      <c r="H80" s="38">
        <f>'adatok beirása'!H26</f>
        <v>92</v>
      </c>
      <c r="I80" s="3">
        <f>'adatok beirása'!I26</f>
        <v>337</v>
      </c>
      <c r="J80" s="38">
        <f>'adatok beirása'!K26</f>
        <v>34</v>
      </c>
      <c r="K80" s="38">
        <f>'adatok beirása'!L26</f>
        <v>43</v>
      </c>
      <c r="L80" s="38">
        <f>'adatok beirása'!M26</f>
        <v>54</v>
      </c>
      <c r="M80" s="38">
        <f>'adatok beirása'!N26</f>
        <v>35</v>
      </c>
      <c r="N80" s="3">
        <f>'adatok beirása'!O26</f>
        <v>166</v>
      </c>
      <c r="O80" s="62">
        <f t="shared" si="6"/>
        <v>503</v>
      </c>
      <c r="P80" s="63">
        <v>7</v>
      </c>
      <c r="R80" s="34"/>
    </row>
    <row r="81" spans="2:18" ht="15.75" customHeight="1">
      <c r="B81" s="3" t="s">
        <v>59</v>
      </c>
      <c r="C81" s="33" t="str">
        <f>'adatok beirása'!C15</f>
        <v>Móricz Kata</v>
      </c>
      <c r="D81" s="38" t="str">
        <f>'adatok beirása'!D15</f>
        <v>Perenye TK</v>
      </c>
      <c r="E81" s="38">
        <f>'adatok beirása'!E15</f>
        <v>105</v>
      </c>
      <c r="F81" s="38">
        <f>'adatok beirása'!F15</f>
        <v>97</v>
      </c>
      <c r="G81" s="38">
        <f>'adatok beirása'!G15</f>
        <v>92</v>
      </c>
      <c r="H81" s="38">
        <f>'adatok beirása'!H15</f>
        <v>80</v>
      </c>
      <c r="I81" s="3">
        <f>'adatok beirása'!I15</f>
        <v>374</v>
      </c>
      <c r="J81" s="38">
        <f>'adatok beirása'!K15</f>
        <v>36</v>
      </c>
      <c r="K81" s="38">
        <f>'adatok beirása'!L15</f>
        <v>29</v>
      </c>
      <c r="L81" s="38">
        <f>'adatok beirása'!M15</f>
        <v>27</v>
      </c>
      <c r="M81" s="38">
        <f>'adatok beirása'!N15</f>
        <v>35</v>
      </c>
      <c r="N81" s="3">
        <f>'adatok beirása'!O15</f>
        <v>127</v>
      </c>
      <c r="O81" s="62">
        <f t="shared" si="6"/>
        <v>501</v>
      </c>
      <c r="P81" s="63">
        <v>9</v>
      </c>
      <c r="R81" s="34"/>
    </row>
    <row r="82" spans="2:18" ht="15.75" customHeight="1">
      <c r="B82" s="3" t="s">
        <v>60</v>
      </c>
      <c r="C82" s="33" t="str">
        <f>'adatok beirása'!C13</f>
        <v>Bergyán Erzsébet</v>
      </c>
      <c r="D82" s="38" t="str">
        <f>'adatok beirása'!D13</f>
        <v>Pannon Flax</v>
      </c>
      <c r="E82" s="38">
        <f>'adatok beirása'!E13</f>
        <v>0</v>
      </c>
      <c r="F82" s="38">
        <f>'adatok beirása'!F13</f>
        <v>0</v>
      </c>
      <c r="G82" s="38">
        <f>'adatok beirása'!G13</f>
        <v>0</v>
      </c>
      <c r="H82" s="38">
        <f>'adatok beirása'!H13</f>
        <v>0</v>
      </c>
      <c r="I82" s="3">
        <f>'adatok beirása'!I13</f>
        <v>0</v>
      </c>
      <c r="J82" s="38">
        <f>'adatok beirása'!K13</f>
        <v>0</v>
      </c>
      <c r="K82" s="38">
        <f>'adatok beirása'!L13</f>
        <v>0</v>
      </c>
      <c r="L82" s="38">
        <f>'adatok beirása'!M13</f>
        <v>0</v>
      </c>
      <c r="M82" s="38">
        <f>'adatok beirása'!N13</f>
        <v>0</v>
      </c>
      <c r="N82" s="3">
        <f>'adatok beirása'!O13</f>
        <v>0</v>
      </c>
      <c r="O82" s="62">
        <f t="shared" si="6"/>
        <v>0</v>
      </c>
      <c r="P82" s="63">
        <v>0</v>
      </c>
      <c r="R82" s="34"/>
    </row>
    <row r="83" spans="9:13" ht="15.75" customHeight="1">
      <c r="I83" s="11"/>
      <c r="J83" s="43"/>
      <c r="K83" s="43"/>
      <c r="L83" s="43"/>
      <c r="M83" s="43"/>
    </row>
    <row r="84" spans="9:13" ht="15.75" customHeight="1">
      <c r="I84" s="39"/>
      <c r="J84" s="39"/>
      <c r="K84" s="39"/>
      <c r="L84" s="39"/>
      <c r="M84" s="39"/>
    </row>
    <row r="85" spans="2:18" ht="15.75" customHeight="1">
      <c r="B85" s="89" t="s">
        <v>111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40"/>
      <c r="R85" s="40"/>
    </row>
    <row r="86" spans="2:18" ht="15.75" customHeight="1">
      <c r="B86" s="83" t="s">
        <v>112</v>
      </c>
      <c r="C86" s="83"/>
      <c r="D86" s="83"/>
      <c r="E86" s="83"/>
      <c r="F86" s="83"/>
      <c r="G86" s="83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2:18" ht="15.75" customHeight="1">
      <c r="B87" s="79" t="s">
        <v>36</v>
      </c>
      <c r="C87" s="79" t="s">
        <v>21</v>
      </c>
      <c r="D87" s="79" t="s">
        <v>22</v>
      </c>
      <c r="E87" s="29" t="s">
        <v>39</v>
      </c>
      <c r="F87" s="2" t="s">
        <v>40</v>
      </c>
      <c r="G87" s="2" t="s">
        <v>41</v>
      </c>
      <c r="H87" s="2" t="s">
        <v>42</v>
      </c>
      <c r="I87" s="2" t="s">
        <v>43</v>
      </c>
      <c r="J87" s="29" t="s">
        <v>39</v>
      </c>
      <c r="K87" s="2" t="s">
        <v>40</v>
      </c>
      <c r="L87" s="2" t="s">
        <v>41</v>
      </c>
      <c r="M87" s="2" t="s">
        <v>42</v>
      </c>
      <c r="N87" s="2" t="s">
        <v>43</v>
      </c>
      <c r="O87" s="2">
        <v>120</v>
      </c>
      <c r="P87" s="72" t="s">
        <v>114</v>
      </c>
      <c r="Q87" s="27"/>
      <c r="R87" s="27"/>
    </row>
    <row r="88" spans="2:16" s="11" customFormat="1" ht="15.75" customHeight="1">
      <c r="B88" s="79"/>
      <c r="C88" s="79"/>
      <c r="D88" s="79"/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15</v>
      </c>
      <c r="K88" s="2" t="s">
        <v>15</v>
      </c>
      <c r="L88" s="2" t="s">
        <v>15</v>
      </c>
      <c r="M88" s="2" t="s">
        <v>15</v>
      </c>
      <c r="N88" s="2" t="s">
        <v>15</v>
      </c>
      <c r="O88" s="31" t="s">
        <v>3</v>
      </c>
      <c r="P88" s="72"/>
    </row>
    <row r="89" spans="2:16" s="11" customFormat="1" ht="15.75" customHeight="1">
      <c r="B89" s="30" t="s">
        <v>4</v>
      </c>
      <c r="C89" s="33" t="str">
        <f>'adatok beirása'!C47</f>
        <v>Nemes Irén</v>
      </c>
      <c r="D89" s="38" t="str">
        <f>'adatok beirása'!D47</f>
        <v>ZTE - ZÁÉV</v>
      </c>
      <c r="E89" s="38">
        <v>107</v>
      </c>
      <c r="F89" s="38">
        <v>89</v>
      </c>
      <c r="G89" s="63">
        <v>89</v>
      </c>
      <c r="H89" s="7">
        <v>106</v>
      </c>
      <c r="I89" s="19">
        <f>SUM(E89:H89)</f>
        <v>391</v>
      </c>
      <c r="J89" s="73">
        <v>54</v>
      </c>
      <c r="K89" s="73">
        <v>44</v>
      </c>
      <c r="L89" s="73">
        <v>42</v>
      </c>
      <c r="M89" s="73">
        <v>41</v>
      </c>
      <c r="N89" s="19">
        <f>SUM(J89:M89)</f>
        <v>181</v>
      </c>
      <c r="O89" s="64">
        <f>SUM(I89,N89)</f>
        <v>572</v>
      </c>
      <c r="P89" s="7">
        <v>2</v>
      </c>
    </row>
    <row r="90" spans="2:16" s="11" customFormat="1" ht="15.75" customHeight="1">
      <c r="B90" s="30" t="s">
        <v>5</v>
      </c>
      <c r="C90" s="33" t="str">
        <f>'adatok beirása'!C48</f>
        <v>Kiss Melinda</v>
      </c>
      <c r="D90" s="38" t="str">
        <f>'adatok beirása'!D48</f>
        <v>KÖSZOLG SC</v>
      </c>
      <c r="E90" s="38">
        <v>86</v>
      </c>
      <c r="F90" s="38">
        <v>88</v>
      </c>
      <c r="G90" s="63">
        <v>91</v>
      </c>
      <c r="H90" s="7">
        <v>98</v>
      </c>
      <c r="I90" s="19">
        <f aca="true" t="shared" si="7" ref="I90:I100">SUM(E90:H90)</f>
        <v>363</v>
      </c>
      <c r="J90" s="73">
        <v>36</v>
      </c>
      <c r="K90" s="73">
        <v>35</v>
      </c>
      <c r="L90" s="74">
        <v>43</v>
      </c>
      <c r="M90" s="73">
        <v>33</v>
      </c>
      <c r="N90" s="19">
        <f aca="true" t="shared" si="8" ref="N90:N100">SUM(J90:M90)</f>
        <v>147</v>
      </c>
      <c r="O90" s="64">
        <f aca="true" t="shared" si="9" ref="O90:O100">SUM(I90,N90)</f>
        <v>510</v>
      </c>
      <c r="P90" s="7">
        <v>5</v>
      </c>
    </row>
    <row r="91" spans="2:16" s="11" customFormat="1" ht="15.75" customHeight="1">
      <c r="B91" s="30" t="s">
        <v>6</v>
      </c>
      <c r="C91" s="33" t="str">
        <f>'adatok beirása'!C49</f>
        <v>Drajkó Gabriella</v>
      </c>
      <c r="D91" s="38" t="str">
        <f>'adatok beirása'!D49</f>
        <v>BKV - Előre SC</v>
      </c>
      <c r="E91" s="38">
        <v>82</v>
      </c>
      <c r="F91" s="38">
        <v>98</v>
      </c>
      <c r="G91" s="63">
        <v>92</v>
      </c>
      <c r="H91" s="7">
        <v>96</v>
      </c>
      <c r="I91" s="19">
        <f t="shared" si="7"/>
        <v>368</v>
      </c>
      <c r="J91" s="73">
        <v>45</v>
      </c>
      <c r="K91" s="73">
        <v>81</v>
      </c>
      <c r="L91" s="73">
        <v>54</v>
      </c>
      <c r="M91" s="73">
        <v>60</v>
      </c>
      <c r="N91" s="19">
        <f t="shared" si="8"/>
        <v>240</v>
      </c>
      <c r="O91" s="64">
        <f t="shared" si="9"/>
        <v>608</v>
      </c>
      <c r="P91" s="7">
        <v>0</v>
      </c>
    </row>
    <row r="92" spans="2:16" s="11" customFormat="1" ht="15.75" customHeight="1">
      <c r="B92" s="30" t="s">
        <v>7</v>
      </c>
      <c r="C92" s="33" t="str">
        <f>'adatok beirása'!C50</f>
        <v>Németh Viktória</v>
      </c>
      <c r="D92" s="38" t="str">
        <f>'adatok beirása'!D50</f>
        <v>Szolnoki MÁV</v>
      </c>
      <c r="E92" s="38">
        <v>85</v>
      </c>
      <c r="F92" s="38">
        <v>97</v>
      </c>
      <c r="G92" s="63">
        <v>87</v>
      </c>
      <c r="H92" s="7">
        <v>92</v>
      </c>
      <c r="I92" s="19">
        <f t="shared" si="7"/>
        <v>361</v>
      </c>
      <c r="J92" s="73">
        <v>53</v>
      </c>
      <c r="K92" s="73">
        <v>27</v>
      </c>
      <c r="L92" s="73">
        <v>44</v>
      </c>
      <c r="M92" s="73">
        <v>40</v>
      </c>
      <c r="N92" s="19">
        <f t="shared" si="8"/>
        <v>164</v>
      </c>
      <c r="O92" s="64">
        <f t="shared" si="9"/>
        <v>525</v>
      </c>
      <c r="P92" s="7">
        <v>5</v>
      </c>
    </row>
    <row r="93" spans="2:16" s="11" customFormat="1" ht="15.75" customHeight="1">
      <c r="B93" s="30" t="s">
        <v>8</v>
      </c>
      <c r="C93" s="33" t="str">
        <f>'adatok beirása'!C51</f>
        <v>Bogoly Andrea</v>
      </c>
      <c r="D93" s="38" t="str">
        <f>'adatok beirása'!D51</f>
        <v>DKV Schlaining</v>
      </c>
      <c r="E93" s="38">
        <v>87</v>
      </c>
      <c r="F93" s="38">
        <v>107</v>
      </c>
      <c r="G93" s="63">
        <v>103</v>
      </c>
      <c r="H93" s="7">
        <v>103</v>
      </c>
      <c r="I93" s="19">
        <f t="shared" si="7"/>
        <v>400</v>
      </c>
      <c r="J93" s="73">
        <v>42</v>
      </c>
      <c r="K93" s="73">
        <v>45</v>
      </c>
      <c r="L93" s="73">
        <v>54</v>
      </c>
      <c r="M93" s="73">
        <v>53</v>
      </c>
      <c r="N93" s="19">
        <f t="shared" si="8"/>
        <v>194</v>
      </c>
      <c r="O93" s="64">
        <f t="shared" si="9"/>
        <v>594</v>
      </c>
      <c r="P93" s="7">
        <v>2</v>
      </c>
    </row>
    <row r="94" spans="2:16" s="11" customFormat="1" ht="15.75" customHeight="1">
      <c r="B94" s="30" t="s">
        <v>9</v>
      </c>
      <c r="C94" s="33" t="str">
        <f>'adatok beirása'!C52</f>
        <v>Bayer Krisztina</v>
      </c>
      <c r="D94" s="38" t="str">
        <f>'adatok beirása'!D52</f>
        <v>Sztáda '92</v>
      </c>
      <c r="E94" s="38">
        <v>77</v>
      </c>
      <c r="F94" s="38">
        <v>91</v>
      </c>
      <c r="G94" s="63">
        <v>89</v>
      </c>
      <c r="H94" s="7">
        <v>78</v>
      </c>
      <c r="I94" s="19">
        <f t="shared" si="7"/>
        <v>335</v>
      </c>
      <c r="J94" s="73">
        <v>40</v>
      </c>
      <c r="K94" s="73">
        <v>50</v>
      </c>
      <c r="L94" s="73">
        <v>36</v>
      </c>
      <c r="M94" s="73">
        <v>43</v>
      </c>
      <c r="N94" s="19">
        <f t="shared" si="8"/>
        <v>169</v>
      </c>
      <c r="O94" s="64">
        <f t="shared" si="9"/>
        <v>504</v>
      </c>
      <c r="P94" s="7">
        <v>1</v>
      </c>
    </row>
    <row r="95" spans="2:16" s="11" customFormat="1" ht="15.75" customHeight="1">
      <c r="B95" s="30" t="s">
        <v>10</v>
      </c>
      <c r="C95" s="33" t="str">
        <f>'adatok beirása'!C53</f>
        <v>Csurgai Anita</v>
      </c>
      <c r="D95" s="38" t="str">
        <f>'adatok beirása'!D53</f>
        <v>ZTE - ZÁÉV</v>
      </c>
      <c r="E95" s="38">
        <v>103</v>
      </c>
      <c r="F95" s="38">
        <v>102</v>
      </c>
      <c r="G95" s="63">
        <v>94</v>
      </c>
      <c r="H95" s="7">
        <v>86</v>
      </c>
      <c r="I95" s="19">
        <f t="shared" si="7"/>
        <v>385</v>
      </c>
      <c r="J95" s="73">
        <v>59</v>
      </c>
      <c r="K95" s="73">
        <v>42</v>
      </c>
      <c r="L95" s="73">
        <v>52</v>
      </c>
      <c r="M95" s="73">
        <v>45</v>
      </c>
      <c r="N95" s="19">
        <f t="shared" si="8"/>
        <v>198</v>
      </c>
      <c r="O95" s="64">
        <f t="shared" si="9"/>
        <v>583</v>
      </c>
      <c r="P95" s="7">
        <v>4</v>
      </c>
    </row>
    <row r="96" spans="2:16" s="11" customFormat="1" ht="15.75" customHeight="1">
      <c r="B96" s="30" t="s">
        <v>11</v>
      </c>
      <c r="C96" s="33" t="str">
        <f>'adatok beirása'!C54</f>
        <v>Sass Edit</v>
      </c>
      <c r="D96" s="38" t="str">
        <f>'adatok beirása'!D54</f>
        <v>KÖSZOLG SC</v>
      </c>
      <c r="E96" s="38">
        <v>88</v>
      </c>
      <c r="F96" s="38">
        <v>99</v>
      </c>
      <c r="G96" s="63">
        <v>96</v>
      </c>
      <c r="H96" s="7">
        <v>92</v>
      </c>
      <c r="I96" s="19">
        <f t="shared" si="7"/>
        <v>375</v>
      </c>
      <c r="J96" s="73">
        <v>36</v>
      </c>
      <c r="K96" s="73">
        <v>44</v>
      </c>
      <c r="L96" s="73">
        <v>34</v>
      </c>
      <c r="M96" s="73">
        <v>41</v>
      </c>
      <c r="N96" s="19">
        <f t="shared" si="8"/>
        <v>155</v>
      </c>
      <c r="O96" s="64">
        <f t="shared" si="9"/>
        <v>530</v>
      </c>
      <c r="P96" s="7">
        <v>4</v>
      </c>
    </row>
    <row r="97" spans="2:16" s="11" customFormat="1" ht="15.75" customHeight="1">
      <c r="B97" s="30" t="s">
        <v>12</v>
      </c>
      <c r="C97" s="33" t="str">
        <f>'adatok beirása'!C55</f>
        <v>Szabó Mónika</v>
      </c>
      <c r="D97" s="38" t="str">
        <f>'adatok beirása'!D55</f>
        <v>FTC</v>
      </c>
      <c r="E97" s="38">
        <v>90</v>
      </c>
      <c r="F97" s="38">
        <v>96</v>
      </c>
      <c r="G97" s="63">
        <v>94</v>
      </c>
      <c r="H97" s="7">
        <v>93</v>
      </c>
      <c r="I97" s="19">
        <f t="shared" si="7"/>
        <v>373</v>
      </c>
      <c r="J97" s="73">
        <v>53</v>
      </c>
      <c r="K97" s="73">
        <v>53</v>
      </c>
      <c r="L97" s="73">
        <v>36</v>
      </c>
      <c r="M97" s="73">
        <v>44</v>
      </c>
      <c r="N97" s="19">
        <f t="shared" si="8"/>
        <v>186</v>
      </c>
      <c r="O97" s="64">
        <f t="shared" si="9"/>
        <v>559</v>
      </c>
      <c r="P97" s="7">
        <v>1</v>
      </c>
    </row>
    <row r="98" spans="2:16" s="11" customFormat="1" ht="15.75" customHeight="1">
      <c r="B98" s="30" t="s">
        <v>13</v>
      </c>
      <c r="C98" s="33" t="str">
        <f>'adatok beirása'!C56</f>
        <v>Drajkó Imréné</v>
      </c>
      <c r="D98" s="38" t="str">
        <f>'adatok beirása'!D56</f>
        <v>BKV - Előre SC</v>
      </c>
      <c r="E98" s="38">
        <v>100</v>
      </c>
      <c r="F98" s="38">
        <v>109</v>
      </c>
      <c r="G98" s="63">
        <v>84</v>
      </c>
      <c r="H98" s="7">
        <v>103</v>
      </c>
      <c r="I98" s="19">
        <f t="shared" si="7"/>
        <v>396</v>
      </c>
      <c r="J98" s="73">
        <v>41</v>
      </c>
      <c r="K98" s="73">
        <v>61</v>
      </c>
      <c r="L98" s="73">
        <v>44</v>
      </c>
      <c r="M98" s="73">
        <v>54</v>
      </c>
      <c r="N98" s="19">
        <f t="shared" si="8"/>
        <v>200</v>
      </c>
      <c r="O98" s="64">
        <f t="shared" si="9"/>
        <v>596</v>
      </c>
      <c r="P98" s="7">
        <v>4</v>
      </c>
    </row>
    <row r="99" spans="2:16" s="11" customFormat="1" ht="15.75" customHeight="1">
      <c r="B99" s="30" t="s">
        <v>14</v>
      </c>
      <c r="C99" s="33" t="str">
        <f>'adatok beirása'!C57</f>
        <v>Tóth Bagi Anikó</v>
      </c>
      <c r="D99" s="38" t="str">
        <f>'adatok beirása'!D57</f>
        <v>KÖSZOLG SC</v>
      </c>
      <c r="E99" s="38">
        <v>101</v>
      </c>
      <c r="F99" s="38">
        <v>105</v>
      </c>
      <c r="G99" s="63">
        <v>99</v>
      </c>
      <c r="H99" s="7">
        <v>85</v>
      </c>
      <c r="I99" s="19">
        <f t="shared" si="7"/>
        <v>390</v>
      </c>
      <c r="J99" s="73">
        <v>54</v>
      </c>
      <c r="K99" s="73">
        <v>36</v>
      </c>
      <c r="L99" s="73">
        <v>54</v>
      </c>
      <c r="M99" s="73">
        <v>44</v>
      </c>
      <c r="N99" s="19">
        <f t="shared" si="8"/>
        <v>188</v>
      </c>
      <c r="O99" s="64">
        <f t="shared" si="9"/>
        <v>578</v>
      </c>
      <c r="P99" s="7">
        <v>7</v>
      </c>
    </row>
    <row r="100" spans="2:16" s="1" customFormat="1" ht="15.75" customHeight="1">
      <c r="B100" s="30" t="s">
        <v>23</v>
      </c>
      <c r="C100" s="33" t="str">
        <f>'adatok beirása'!C58</f>
        <v>Horváth Katalin</v>
      </c>
      <c r="D100" s="38" t="str">
        <f>'adatok beirása'!D58</f>
        <v>ZTE - ZÁÉV</v>
      </c>
      <c r="E100" s="38">
        <v>99</v>
      </c>
      <c r="F100" s="38">
        <v>91</v>
      </c>
      <c r="G100" s="63">
        <v>82</v>
      </c>
      <c r="H100" s="7">
        <v>85</v>
      </c>
      <c r="I100" s="19">
        <f t="shared" si="7"/>
        <v>357</v>
      </c>
      <c r="J100" s="73">
        <v>43</v>
      </c>
      <c r="K100" s="73">
        <v>34</v>
      </c>
      <c r="L100" s="73">
        <v>36</v>
      </c>
      <c r="M100" s="73">
        <v>61</v>
      </c>
      <c r="N100" s="19">
        <f t="shared" si="8"/>
        <v>174</v>
      </c>
      <c r="O100" s="64">
        <f t="shared" si="9"/>
        <v>531</v>
      </c>
      <c r="P100" s="7">
        <v>6</v>
      </c>
    </row>
    <row r="102" spans="2:18" ht="21">
      <c r="B102" s="90" t="s">
        <v>113</v>
      </c>
      <c r="C102" s="90"/>
      <c r="D102" s="90"/>
      <c r="E102" s="90"/>
      <c r="F102" s="90"/>
      <c r="G102" s="90"/>
      <c r="H102" s="9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2:18" ht="18.75">
      <c r="B103" s="83" t="s">
        <v>118</v>
      </c>
      <c r="C103" s="83"/>
      <c r="D103" s="83"/>
      <c r="E103" s="83"/>
      <c r="F103" s="83"/>
      <c r="G103" s="83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2:18" ht="18" customHeight="1">
      <c r="B104" s="86" t="s">
        <v>36</v>
      </c>
      <c r="C104" s="86" t="s">
        <v>21</v>
      </c>
      <c r="D104" s="86" t="s">
        <v>22</v>
      </c>
      <c r="E104" s="86" t="s">
        <v>37</v>
      </c>
      <c r="F104" s="86" t="s">
        <v>15</v>
      </c>
      <c r="G104" s="19">
        <v>240</v>
      </c>
      <c r="H104" s="86" t="s">
        <v>114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8" customHeight="1">
      <c r="B105" s="86"/>
      <c r="C105" s="86"/>
      <c r="D105" s="86"/>
      <c r="E105" s="86"/>
      <c r="F105" s="86"/>
      <c r="G105" s="19" t="s">
        <v>3</v>
      </c>
      <c r="H105" s="86"/>
      <c r="I105" s="36"/>
      <c r="J105" s="36"/>
      <c r="K105" s="36"/>
      <c r="L105" s="36"/>
      <c r="M105" s="36"/>
      <c r="N105" s="11"/>
      <c r="O105" s="11"/>
      <c r="P105" s="11"/>
      <c r="Q105" s="11"/>
      <c r="R105" s="11"/>
    </row>
    <row r="106" spans="2:18" ht="18" customHeight="1">
      <c r="B106" s="66" t="s">
        <v>4</v>
      </c>
      <c r="C106" s="66" t="str">
        <f>'adatok beirása'!C89</f>
        <v>Nemes Irén</v>
      </c>
      <c r="D106" s="67" t="str">
        <f>'adatok beirása'!D89</f>
        <v>ZTE - ZÁÉV</v>
      </c>
      <c r="E106" s="63">
        <f>'adatok beirása'!I47+I89</f>
        <v>795</v>
      </c>
      <c r="F106" s="63">
        <f>'adatok beirása'!N47+N89</f>
        <v>430</v>
      </c>
      <c r="G106" s="65">
        <f>SUM(E106:F106)</f>
        <v>1225</v>
      </c>
      <c r="H106" s="67">
        <f>'adatok beirása'!P47+P89</f>
        <v>3</v>
      </c>
      <c r="I106" s="36"/>
      <c r="J106" s="36"/>
      <c r="K106" s="36"/>
      <c r="L106" s="36"/>
      <c r="M106" s="36"/>
      <c r="N106" s="11"/>
      <c r="O106" s="11"/>
      <c r="P106" s="11"/>
      <c r="Q106" s="11"/>
      <c r="R106" s="11"/>
    </row>
    <row r="107" spans="2:18" ht="18" customHeight="1">
      <c r="B107" s="66" t="s">
        <v>5</v>
      </c>
      <c r="C107" s="66" t="str">
        <f>'adatok beirása'!C90</f>
        <v>Kiss Melinda</v>
      </c>
      <c r="D107" s="67" t="str">
        <f>'adatok beirása'!D90</f>
        <v>KÖSZOLG SC</v>
      </c>
      <c r="E107" s="63">
        <f>'adatok beirása'!I48+I90</f>
        <v>770</v>
      </c>
      <c r="F107" s="63">
        <f>'adatok beirása'!N48+N90</f>
        <v>365</v>
      </c>
      <c r="G107" s="65">
        <f aca="true" t="shared" si="10" ref="G107:G117">SUM(E107:F107)</f>
        <v>1135</v>
      </c>
      <c r="H107" s="67">
        <f>'adatok beirása'!P48+P90</f>
        <v>7</v>
      </c>
      <c r="I107" s="36"/>
      <c r="J107" s="36"/>
      <c r="K107" s="36"/>
      <c r="L107" s="39"/>
      <c r="M107" s="36"/>
      <c r="N107" s="11"/>
      <c r="O107" s="11"/>
      <c r="P107" s="11"/>
      <c r="Q107" s="11"/>
      <c r="R107" s="11"/>
    </row>
    <row r="108" spans="2:18" ht="18" customHeight="1">
      <c r="B108" s="66" t="s">
        <v>6</v>
      </c>
      <c r="C108" s="66" t="str">
        <f>'adatok beirása'!C91</f>
        <v>Drajkó Gabriella</v>
      </c>
      <c r="D108" s="67" t="str">
        <f>'adatok beirása'!D91</f>
        <v>BKV - Előre SC</v>
      </c>
      <c r="E108" s="63">
        <f>'adatok beirása'!I49+I91</f>
        <v>745</v>
      </c>
      <c r="F108" s="63">
        <f>'adatok beirása'!N49+N91</f>
        <v>479</v>
      </c>
      <c r="G108" s="65">
        <f t="shared" si="10"/>
        <v>1224</v>
      </c>
      <c r="H108" s="67">
        <f>'adatok beirása'!P49+P91</f>
        <v>0</v>
      </c>
      <c r="I108" s="36"/>
      <c r="J108" s="36"/>
      <c r="K108" s="36"/>
      <c r="L108" s="36"/>
      <c r="M108" s="36"/>
      <c r="N108" s="11"/>
      <c r="O108" s="11"/>
      <c r="P108" s="11"/>
      <c r="Q108" s="11"/>
      <c r="R108" s="11"/>
    </row>
    <row r="109" spans="2:18" ht="18" customHeight="1">
      <c r="B109" s="66" t="s">
        <v>7</v>
      </c>
      <c r="C109" s="66" t="str">
        <f>'adatok beirása'!C92</f>
        <v>Németh Viktória</v>
      </c>
      <c r="D109" s="67" t="str">
        <f>'adatok beirása'!D92</f>
        <v>Szolnoki MÁV</v>
      </c>
      <c r="E109" s="63">
        <f>'adatok beirása'!I50+I92</f>
        <v>757</v>
      </c>
      <c r="F109" s="63">
        <f>'adatok beirása'!N50+N92</f>
        <v>373</v>
      </c>
      <c r="G109" s="65">
        <f t="shared" si="10"/>
        <v>1130</v>
      </c>
      <c r="H109" s="67">
        <f>'adatok beirása'!P50+P92</f>
        <v>7</v>
      </c>
      <c r="I109" s="36"/>
      <c r="J109" s="36"/>
      <c r="K109" s="36"/>
      <c r="L109" s="36"/>
      <c r="M109" s="36"/>
      <c r="N109" s="11"/>
      <c r="O109" s="11"/>
      <c r="P109" s="11"/>
      <c r="Q109" s="11"/>
      <c r="R109" s="11"/>
    </row>
    <row r="110" spans="2:18" ht="18" customHeight="1">
      <c r="B110" s="66" t="s">
        <v>8</v>
      </c>
      <c r="C110" s="66" t="str">
        <f>'adatok beirása'!C93</f>
        <v>Bogoly Andrea</v>
      </c>
      <c r="D110" s="67" t="str">
        <f>'adatok beirása'!D93</f>
        <v>DKV Schlaining</v>
      </c>
      <c r="E110" s="63">
        <f>'adatok beirása'!I51+I93</f>
        <v>775</v>
      </c>
      <c r="F110" s="63">
        <f>'adatok beirása'!N51+N93</f>
        <v>423</v>
      </c>
      <c r="G110" s="65">
        <f t="shared" si="10"/>
        <v>1198</v>
      </c>
      <c r="H110" s="67">
        <f>'adatok beirása'!P51+P93</f>
        <v>2</v>
      </c>
      <c r="I110" s="36"/>
      <c r="J110" s="36"/>
      <c r="K110" s="36"/>
      <c r="L110" s="36"/>
      <c r="M110" s="36"/>
      <c r="N110" s="11"/>
      <c r="O110" s="11"/>
      <c r="P110" s="11"/>
      <c r="Q110" s="11"/>
      <c r="R110" s="11"/>
    </row>
    <row r="111" spans="2:18" ht="18" customHeight="1">
      <c r="B111" s="66" t="s">
        <v>9</v>
      </c>
      <c r="C111" s="66" t="str">
        <f>'adatok beirása'!C94</f>
        <v>Bayer Krisztina</v>
      </c>
      <c r="D111" s="67" t="str">
        <f>'adatok beirása'!D94</f>
        <v>Sztáda '92</v>
      </c>
      <c r="E111" s="63">
        <f>'adatok beirása'!I52+I94</f>
        <v>712</v>
      </c>
      <c r="F111" s="63">
        <f>'adatok beirása'!N52+N94</f>
        <v>391</v>
      </c>
      <c r="G111" s="65">
        <f t="shared" si="10"/>
        <v>1103</v>
      </c>
      <c r="H111" s="67">
        <f>'adatok beirása'!P52+P94</f>
        <v>5</v>
      </c>
      <c r="I111" s="36"/>
      <c r="J111" s="36"/>
      <c r="K111" s="36"/>
      <c r="L111" s="36"/>
      <c r="M111" s="36"/>
      <c r="N111" s="11"/>
      <c r="O111" s="11"/>
      <c r="P111" s="11"/>
      <c r="Q111" s="11"/>
      <c r="R111" s="11"/>
    </row>
    <row r="112" spans="2:18" ht="18" customHeight="1">
      <c r="B112" s="66" t="s">
        <v>10</v>
      </c>
      <c r="C112" s="66" t="str">
        <f>'adatok beirása'!C95</f>
        <v>Csurgai Anita</v>
      </c>
      <c r="D112" s="67" t="str">
        <f>'adatok beirása'!D95</f>
        <v>ZTE - ZÁÉV</v>
      </c>
      <c r="E112" s="63">
        <f>'adatok beirása'!I53+I95</f>
        <v>755</v>
      </c>
      <c r="F112" s="63">
        <f>'adatok beirása'!N53+N95</f>
        <v>425</v>
      </c>
      <c r="G112" s="65">
        <f t="shared" si="10"/>
        <v>1180</v>
      </c>
      <c r="H112" s="67">
        <f>'adatok beirása'!P53+P95</f>
        <v>6</v>
      </c>
      <c r="I112" s="36"/>
      <c r="J112" s="36"/>
      <c r="K112" s="36"/>
      <c r="L112" s="36"/>
      <c r="M112" s="36"/>
      <c r="N112" s="11"/>
      <c r="O112" s="11"/>
      <c r="P112" s="11"/>
      <c r="Q112" s="11"/>
      <c r="R112" s="11"/>
    </row>
    <row r="113" spans="2:18" ht="18" customHeight="1">
      <c r="B113" s="66" t="s">
        <v>11</v>
      </c>
      <c r="C113" s="66" t="str">
        <f>'adatok beirása'!C96</f>
        <v>Sass Edit</v>
      </c>
      <c r="D113" s="67" t="str">
        <f>'adatok beirása'!D96</f>
        <v>KÖSZOLG SC</v>
      </c>
      <c r="E113" s="63">
        <f>'adatok beirása'!I54+I96</f>
        <v>757</v>
      </c>
      <c r="F113" s="63">
        <f>'adatok beirása'!N54+N96</f>
        <v>368</v>
      </c>
      <c r="G113" s="65">
        <f t="shared" si="10"/>
        <v>1125</v>
      </c>
      <c r="H113" s="67">
        <f>'adatok beirása'!P54+P96</f>
        <v>8</v>
      </c>
      <c r="I113" s="36"/>
      <c r="J113" s="36"/>
      <c r="K113" s="36"/>
      <c r="L113" s="36"/>
      <c r="M113" s="36"/>
      <c r="N113" s="11"/>
      <c r="O113" s="11"/>
      <c r="P113" s="11"/>
      <c r="Q113" s="11"/>
      <c r="R113" s="11"/>
    </row>
    <row r="114" spans="2:18" ht="18" customHeight="1">
      <c r="B114" s="66" t="s">
        <v>12</v>
      </c>
      <c r="C114" s="66" t="str">
        <f>'adatok beirása'!C97</f>
        <v>Szabó Mónika</v>
      </c>
      <c r="D114" s="67" t="str">
        <f>'adatok beirása'!D97</f>
        <v>FTC</v>
      </c>
      <c r="E114" s="63">
        <f>'adatok beirása'!I55+I97</f>
        <v>756</v>
      </c>
      <c r="F114" s="63">
        <f>'adatok beirása'!N55+N97</f>
        <v>396</v>
      </c>
      <c r="G114" s="65">
        <f t="shared" si="10"/>
        <v>1152</v>
      </c>
      <c r="H114" s="67">
        <f>'adatok beirása'!P55+P97</f>
        <v>3</v>
      </c>
      <c r="I114" s="36"/>
      <c r="J114" s="36"/>
      <c r="K114" s="36"/>
      <c r="L114" s="36"/>
      <c r="M114" s="36"/>
      <c r="N114" s="11"/>
      <c r="O114" s="11"/>
      <c r="P114" s="11"/>
      <c r="Q114" s="11"/>
      <c r="R114" s="11"/>
    </row>
    <row r="115" spans="2:18" ht="18" customHeight="1">
      <c r="B115" s="66" t="s">
        <v>13</v>
      </c>
      <c r="C115" s="66" t="str">
        <f>'adatok beirása'!C98</f>
        <v>Drajkó Imréné</v>
      </c>
      <c r="D115" s="67" t="str">
        <f>'adatok beirása'!D98</f>
        <v>BKV - Előre SC</v>
      </c>
      <c r="E115" s="63">
        <f>'adatok beirása'!I56+I98</f>
        <v>772</v>
      </c>
      <c r="F115" s="63">
        <f>'adatok beirása'!N56+N98</f>
        <v>416</v>
      </c>
      <c r="G115" s="65">
        <f t="shared" si="10"/>
        <v>1188</v>
      </c>
      <c r="H115" s="67">
        <f>'adatok beirása'!P56+P98</f>
        <v>7</v>
      </c>
      <c r="I115" s="36"/>
      <c r="J115" s="36"/>
      <c r="K115" s="36"/>
      <c r="L115" s="36"/>
      <c r="M115" s="36"/>
      <c r="N115" s="11"/>
      <c r="O115" s="11"/>
      <c r="P115" s="11"/>
      <c r="Q115" s="11"/>
      <c r="R115" s="11"/>
    </row>
    <row r="116" spans="2:18" ht="18" customHeight="1">
      <c r="B116" s="66" t="s">
        <v>14</v>
      </c>
      <c r="C116" s="66" t="str">
        <f>'adatok beirása'!C99</f>
        <v>Tóth Bagi Anikó</v>
      </c>
      <c r="D116" s="67" t="str">
        <f>'adatok beirása'!D99</f>
        <v>KÖSZOLG SC</v>
      </c>
      <c r="E116" s="63">
        <f>'adatok beirása'!I57+I99</f>
        <v>772</v>
      </c>
      <c r="F116" s="63">
        <f>'adatok beirása'!N57+N99</f>
        <v>389</v>
      </c>
      <c r="G116" s="65">
        <f t="shared" si="10"/>
        <v>1161</v>
      </c>
      <c r="H116" s="67">
        <f>'adatok beirása'!P57+P99</f>
        <v>8</v>
      </c>
      <c r="I116" s="36"/>
      <c r="J116" s="36"/>
      <c r="K116" s="36"/>
      <c r="L116" s="36"/>
      <c r="M116" s="36"/>
      <c r="N116" s="11"/>
      <c r="O116" s="11"/>
      <c r="P116" s="11"/>
      <c r="Q116" s="11"/>
      <c r="R116" s="11"/>
    </row>
    <row r="117" spans="2:18" ht="18" customHeight="1">
      <c r="B117" s="66" t="s">
        <v>23</v>
      </c>
      <c r="C117" s="66" t="str">
        <f>'adatok beirása'!C100</f>
        <v>Horváth Katalin</v>
      </c>
      <c r="D117" s="67" t="str">
        <f>'adatok beirása'!D100</f>
        <v>ZTE - ZÁÉV</v>
      </c>
      <c r="E117" s="63">
        <f>'adatok beirása'!I58+I100</f>
        <v>721</v>
      </c>
      <c r="F117" s="63">
        <f>'adatok beirása'!N58+N100</f>
        <v>390</v>
      </c>
      <c r="G117" s="65">
        <f t="shared" si="10"/>
        <v>1111</v>
      </c>
      <c r="H117" s="67">
        <f>'adatok beirása'!P58+P100</f>
        <v>9</v>
      </c>
      <c r="I117" s="37"/>
      <c r="J117" s="37"/>
      <c r="K117" s="37"/>
      <c r="L117" s="37"/>
      <c r="M117" s="37"/>
      <c r="N117" s="1"/>
      <c r="O117" s="1"/>
      <c r="P117" s="1"/>
      <c r="Q117" s="1"/>
      <c r="R117" s="1"/>
    </row>
  </sheetData>
  <mergeCells count="114">
    <mergeCell ref="H104:H105"/>
    <mergeCell ref="P87:P88"/>
    <mergeCell ref="S40:S41"/>
    <mergeCell ref="S32:S33"/>
    <mergeCell ref="S34:S35"/>
    <mergeCell ref="S36:S37"/>
    <mergeCell ref="S38:S39"/>
    <mergeCell ref="P45:P46"/>
    <mergeCell ref="R34:R35"/>
    <mergeCell ref="J36:J37"/>
    <mergeCell ref="S24:S25"/>
    <mergeCell ref="S26:S27"/>
    <mergeCell ref="S28:S29"/>
    <mergeCell ref="S30:S31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B28:B29"/>
    <mergeCell ref="B3:R3"/>
    <mergeCell ref="B14:B15"/>
    <mergeCell ref="B12:B13"/>
    <mergeCell ref="B26:B27"/>
    <mergeCell ref="P12:P13"/>
    <mergeCell ref="P16:P17"/>
    <mergeCell ref="P14:P15"/>
    <mergeCell ref="P22:P23"/>
    <mergeCell ref="P26:P27"/>
    <mergeCell ref="P18:P19"/>
    <mergeCell ref="J20:J21"/>
    <mergeCell ref="P20:P21"/>
    <mergeCell ref="J22:J23"/>
    <mergeCell ref="J24:J25"/>
    <mergeCell ref="J26:J27"/>
    <mergeCell ref="J16:J17"/>
    <mergeCell ref="J18:J19"/>
    <mergeCell ref="J10:J11"/>
    <mergeCell ref="J12:J13"/>
    <mergeCell ref="R28:R29"/>
    <mergeCell ref="P28:P29"/>
    <mergeCell ref="B45:B46"/>
    <mergeCell ref="B1:R1"/>
    <mergeCell ref="B24:B25"/>
    <mergeCell ref="B22:B23"/>
    <mergeCell ref="B20:B21"/>
    <mergeCell ref="B18:B19"/>
    <mergeCell ref="B16:B17"/>
    <mergeCell ref="B2:R2"/>
    <mergeCell ref="J28:J29"/>
    <mergeCell ref="B85:P85"/>
    <mergeCell ref="B102:H102"/>
    <mergeCell ref="D4:D5"/>
    <mergeCell ref="B10:B11"/>
    <mergeCell ref="P6:P7"/>
    <mergeCell ref="P8:P9"/>
    <mergeCell ref="P10:P11"/>
    <mergeCell ref="B6:B7"/>
    <mergeCell ref="B8:B9"/>
    <mergeCell ref="J6:J7"/>
    <mergeCell ref="C4:C5"/>
    <mergeCell ref="J8:J9"/>
    <mergeCell ref="R14:R15"/>
    <mergeCell ref="R6:R7"/>
    <mergeCell ref="R8:R9"/>
    <mergeCell ref="R10:R11"/>
    <mergeCell ref="R12:R13"/>
    <mergeCell ref="J14:J15"/>
    <mergeCell ref="R16:R17"/>
    <mergeCell ref="R18:R19"/>
    <mergeCell ref="J30:J31"/>
    <mergeCell ref="R20:R21"/>
    <mergeCell ref="R22:R23"/>
    <mergeCell ref="R24:R25"/>
    <mergeCell ref="R26:R27"/>
    <mergeCell ref="P24:P25"/>
    <mergeCell ref="P30:P31"/>
    <mergeCell ref="R30:R31"/>
    <mergeCell ref="F104:F105"/>
    <mergeCell ref="B104:B105"/>
    <mergeCell ref="C104:C105"/>
    <mergeCell ref="D104:D105"/>
    <mergeCell ref="E104:E105"/>
    <mergeCell ref="B30:B31"/>
    <mergeCell ref="B32:B33"/>
    <mergeCell ref="B36:B37"/>
    <mergeCell ref="B34:B35"/>
    <mergeCell ref="J32:J33"/>
    <mergeCell ref="P32:P33"/>
    <mergeCell ref="R32:R33"/>
    <mergeCell ref="P36:P37"/>
    <mergeCell ref="R36:R37"/>
    <mergeCell ref="J34:J35"/>
    <mergeCell ref="P34:P35"/>
    <mergeCell ref="B103:G103"/>
    <mergeCell ref="R38:R39"/>
    <mergeCell ref="J40:J41"/>
    <mergeCell ref="P40:P41"/>
    <mergeCell ref="R40:R41"/>
    <mergeCell ref="C45:C46"/>
    <mergeCell ref="D45:D46"/>
    <mergeCell ref="B87:B88"/>
    <mergeCell ref="C87:C88"/>
    <mergeCell ref="P38:P39"/>
    <mergeCell ref="B40:B41"/>
    <mergeCell ref="D87:D88"/>
    <mergeCell ref="B44:D44"/>
    <mergeCell ref="B38:B39"/>
    <mergeCell ref="J38:J39"/>
    <mergeCell ref="B86:G86"/>
  </mergeCells>
  <printOptions horizontalCentered="1"/>
  <pageMargins left="0.1968503937007874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workbookViewId="0" topLeftCell="A1">
      <selection activeCell="A1" sqref="A1:O22"/>
    </sheetView>
  </sheetViews>
  <sheetFormatPr defaultColWidth="9.33203125" defaultRowHeight="12.75"/>
  <cols>
    <col min="1" max="1" width="4.83203125" style="12" customWidth="1"/>
    <col min="2" max="2" width="25.83203125" style="0" customWidth="1"/>
    <col min="3" max="3" width="18.83203125" style="0" customWidth="1"/>
    <col min="4" max="6" width="6.83203125" style="0" customWidth="1"/>
    <col min="7" max="7" width="25.83203125" style="0" customWidth="1"/>
    <col min="8" max="8" width="18.83203125" style="0" customWidth="1"/>
    <col min="9" max="11" width="6.83203125" style="0" customWidth="1"/>
    <col min="12" max="13" width="7.83203125" style="0" customWidth="1"/>
    <col min="14" max="14" width="9.83203125" style="0" customWidth="1"/>
    <col min="15" max="15" width="10" style="9" bestFit="1" customWidth="1"/>
  </cols>
  <sheetData>
    <row r="1" spans="1:15" s="10" customFormat="1" ht="24.75" customHeight="1">
      <c r="A1" s="94" t="s">
        <v>107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10" customFormat="1" ht="24.75" customHeight="1">
      <c r="A2" s="94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4" s="9" customFormat="1" ht="19.5" customHeight="1">
      <c r="A3" s="23" t="s">
        <v>108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s="24" customFormat="1" ht="19.5" customHeight="1">
      <c r="A4" s="21" t="s">
        <v>36</v>
      </c>
      <c r="B4" s="21" t="s">
        <v>21</v>
      </c>
      <c r="C4" s="21" t="s">
        <v>22</v>
      </c>
      <c r="D4" s="21" t="s">
        <v>2</v>
      </c>
      <c r="E4" s="21" t="s">
        <v>15</v>
      </c>
      <c r="F4" s="21">
        <v>120</v>
      </c>
      <c r="G4" s="21" t="s">
        <v>21</v>
      </c>
      <c r="H4" s="21" t="s">
        <v>22</v>
      </c>
      <c r="I4" s="21" t="s">
        <v>2</v>
      </c>
      <c r="J4" s="21" t="s">
        <v>15</v>
      </c>
      <c r="K4" s="21">
        <v>120</v>
      </c>
      <c r="L4" s="21" t="s">
        <v>2</v>
      </c>
      <c r="M4" s="21" t="s">
        <v>15</v>
      </c>
      <c r="N4" s="21" t="s">
        <v>38</v>
      </c>
      <c r="O4" s="21" t="s">
        <v>114</v>
      </c>
    </row>
    <row r="5" spans="1:15" s="59" customFormat="1" ht="19.5" customHeight="1">
      <c r="A5" s="55" t="s">
        <v>4</v>
      </c>
      <c r="B5" s="56" t="str">
        <f>'adatok beirása'!C8</f>
        <v>Horváth Katalin</v>
      </c>
      <c r="C5" s="56" t="str">
        <f>'adatok beirása'!D8</f>
        <v>ZTE - ZÁÉV</v>
      </c>
      <c r="D5" s="56">
        <f>'adatok beirása'!I8</f>
        <v>364</v>
      </c>
      <c r="E5" s="56">
        <f>'adatok beirása'!O8</f>
        <v>216</v>
      </c>
      <c r="F5" s="56">
        <f aca="true" t="shared" si="0" ref="F5:F22">SUM(D5:E5)</f>
        <v>580</v>
      </c>
      <c r="G5" s="56" t="str">
        <f>'adatok beirása'!C9</f>
        <v>Nemes Irén</v>
      </c>
      <c r="H5" s="56" t="str">
        <f>'adatok beirása'!D9</f>
        <v>ZTE - ZÁÉV</v>
      </c>
      <c r="I5" s="56">
        <f>'adatok beirása'!I9</f>
        <v>404</v>
      </c>
      <c r="J5" s="56">
        <f>'adatok beirása'!O9</f>
        <v>249</v>
      </c>
      <c r="K5" s="56">
        <f aca="true" t="shared" si="1" ref="K5:K22">SUM(I5:J5)</f>
        <v>653</v>
      </c>
      <c r="L5" s="57">
        <f aca="true" t="shared" si="2" ref="L5:L22">SUM(D5,I5)</f>
        <v>768</v>
      </c>
      <c r="M5" s="57">
        <f aca="true" t="shared" si="3" ref="M5:M22">SUM(E5,J5)</f>
        <v>465</v>
      </c>
      <c r="N5" s="58">
        <f aca="true" t="shared" si="4" ref="N5:N22">SUM(F5,K5)</f>
        <v>1233</v>
      </c>
      <c r="O5" s="60">
        <f>'adatok beirása'!S8</f>
        <v>4</v>
      </c>
    </row>
    <row r="6" spans="1:15" s="59" customFormat="1" ht="19.5" customHeight="1">
      <c r="A6" s="55" t="s">
        <v>5</v>
      </c>
      <c r="B6" s="35" t="str">
        <f>'adatok beirása'!C38</f>
        <v>Kiss Melinda</v>
      </c>
      <c r="C6" s="35" t="str">
        <f>'adatok beirása'!D38</f>
        <v>KÖSZOLG SC</v>
      </c>
      <c r="D6" s="35">
        <f>'adatok beirása'!I38</f>
        <v>407</v>
      </c>
      <c r="E6" s="35">
        <f>'adatok beirása'!O38</f>
        <v>218</v>
      </c>
      <c r="F6" s="35">
        <f t="shared" si="0"/>
        <v>625</v>
      </c>
      <c r="G6" s="35" t="str">
        <f>'adatok beirása'!C39</f>
        <v>Sass Edit</v>
      </c>
      <c r="H6" s="35" t="str">
        <f>'adatok beirása'!D39</f>
        <v>KÖSZOLG SC</v>
      </c>
      <c r="I6" s="35">
        <f>'adatok beirása'!I39</f>
        <v>382</v>
      </c>
      <c r="J6" s="35">
        <f>'adatok beirása'!O39</f>
        <v>213</v>
      </c>
      <c r="K6" s="35">
        <f t="shared" si="1"/>
        <v>595</v>
      </c>
      <c r="L6" s="20">
        <f t="shared" si="2"/>
        <v>789</v>
      </c>
      <c r="M6" s="20">
        <f t="shared" si="3"/>
        <v>431</v>
      </c>
      <c r="N6" s="26">
        <f t="shared" si="4"/>
        <v>1220</v>
      </c>
      <c r="O6" s="61">
        <f>'adatok beirása'!S38</f>
        <v>6</v>
      </c>
    </row>
    <row r="7" spans="1:15" s="9" customFormat="1" ht="19.5" customHeight="1">
      <c r="A7" s="25" t="s">
        <v>6</v>
      </c>
      <c r="B7" s="35" t="str">
        <f>'adatok beirása'!C30</f>
        <v>Drajkó Imréné</v>
      </c>
      <c r="C7" s="35" t="str">
        <f>'adatok beirása'!D30</f>
        <v>BKV - Előre SC</v>
      </c>
      <c r="D7" s="35">
        <f>'adatok beirása'!I30</f>
        <v>376</v>
      </c>
      <c r="E7" s="35">
        <f>'adatok beirása'!O30</f>
        <v>216</v>
      </c>
      <c r="F7" s="35">
        <f t="shared" si="0"/>
        <v>592</v>
      </c>
      <c r="G7" s="35" t="str">
        <f>'adatok beirása'!C31</f>
        <v>Drajkó Gabriella</v>
      </c>
      <c r="H7" s="35" t="str">
        <f>'adatok beirása'!D31</f>
        <v>BKV - Előre SC</v>
      </c>
      <c r="I7" s="35">
        <f>'adatok beirása'!I31</f>
        <v>377</v>
      </c>
      <c r="J7" s="35">
        <f>'adatok beirása'!O31</f>
        <v>239</v>
      </c>
      <c r="K7" s="35">
        <f t="shared" si="1"/>
        <v>616</v>
      </c>
      <c r="L7" s="20">
        <f t="shared" si="2"/>
        <v>753</v>
      </c>
      <c r="M7" s="20">
        <f t="shared" si="3"/>
        <v>455</v>
      </c>
      <c r="N7" s="26">
        <f t="shared" si="4"/>
        <v>1208</v>
      </c>
      <c r="O7" s="61">
        <f>'adatok beirása'!S30</f>
        <v>3</v>
      </c>
    </row>
    <row r="8" spans="1:15" s="9" customFormat="1" ht="19.5" customHeight="1">
      <c r="A8" s="25" t="s">
        <v>7</v>
      </c>
      <c r="B8" s="56" t="str">
        <f>'adatok beirása'!C6</f>
        <v>Airízer Emese</v>
      </c>
      <c r="C8" s="56" t="str">
        <f>'adatok beirása'!D6</f>
        <v>ZTE - ZÁÉV</v>
      </c>
      <c r="D8" s="56">
        <f>'adatok beirása'!I6</f>
        <v>379</v>
      </c>
      <c r="E8" s="56">
        <f>'adatok beirása'!O6</f>
        <v>198</v>
      </c>
      <c r="F8" s="56">
        <f t="shared" si="0"/>
        <v>577</v>
      </c>
      <c r="G8" s="56" t="str">
        <f>'adatok beirása'!C7</f>
        <v>Csurgai Anita</v>
      </c>
      <c r="H8" s="56" t="str">
        <f>'adatok beirása'!D7</f>
        <v>ZTE - ZÁÉV</v>
      </c>
      <c r="I8" s="56">
        <f>'adatok beirása'!I7</f>
        <v>370</v>
      </c>
      <c r="J8" s="56">
        <f>'adatok beirása'!O7</f>
        <v>227</v>
      </c>
      <c r="K8" s="56">
        <f t="shared" si="1"/>
        <v>597</v>
      </c>
      <c r="L8" s="57">
        <f t="shared" si="2"/>
        <v>749</v>
      </c>
      <c r="M8" s="57">
        <f t="shared" si="3"/>
        <v>425</v>
      </c>
      <c r="N8" s="58">
        <f t="shared" si="4"/>
        <v>1174</v>
      </c>
      <c r="O8" s="60">
        <f>'adatok beirása'!S6</f>
        <v>2</v>
      </c>
    </row>
    <row r="9" spans="1:15" s="9" customFormat="1" ht="19.5" customHeight="1">
      <c r="A9" s="25" t="s">
        <v>8</v>
      </c>
      <c r="B9" s="35" t="str">
        <f>'adatok beirása'!C18</f>
        <v>Marsi Margit</v>
      </c>
      <c r="C9" s="35" t="str">
        <f>'adatok beirása'!D18</f>
        <v>Szolnoki MÁV</v>
      </c>
      <c r="D9" s="35">
        <f>'adatok beirása'!I18</f>
        <v>381</v>
      </c>
      <c r="E9" s="35">
        <f>'adatok beirása'!O18</f>
        <v>174</v>
      </c>
      <c r="F9" s="35">
        <f t="shared" si="0"/>
        <v>555</v>
      </c>
      <c r="G9" s="35" t="str">
        <f>'adatok beirása'!C19</f>
        <v>Németh Viktória</v>
      </c>
      <c r="H9" s="35" t="str">
        <f>'adatok beirása'!D19</f>
        <v>Szolnoki MÁV</v>
      </c>
      <c r="I9" s="35">
        <f>'adatok beirása'!I19</f>
        <v>396</v>
      </c>
      <c r="J9" s="35">
        <f>'adatok beirása'!O19</f>
        <v>209</v>
      </c>
      <c r="K9" s="35">
        <f t="shared" si="1"/>
        <v>605</v>
      </c>
      <c r="L9" s="20">
        <f t="shared" si="2"/>
        <v>777</v>
      </c>
      <c r="M9" s="20">
        <f t="shared" si="3"/>
        <v>383</v>
      </c>
      <c r="N9" s="26">
        <f t="shared" si="4"/>
        <v>1160</v>
      </c>
      <c r="O9" s="61">
        <f>'adatok beirása'!S18</f>
        <v>5</v>
      </c>
    </row>
    <row r="10" spans="1:15" s="9" customFormat="1" ht="19.5" customHeight="1">
      <c r="A10" s="25" t="s">
        <v>9</v>
      </c>
      <c r="B10" s="35" t="str">
        <f>'adatok beirása'!C40</f>
        <v>Tóth Bagi Anikó</v>
      </c>
      <c r="C10" s="35" t="str">
        <f>'adatok beirása'!D40</f>
        <v>KÖSZOLG SC</v>
      </c>
      <c r="D10" s="35">
        <f>'adatok beirása'!I40</f>
        <v>382</v>
      </c>
      <c r="E10" s="35">
        <f>'adatok beirása'!O40</f>
        <v>201</v>
      </c>
      <c r="F10" s="35">
        <f t="shared" si="0"/>
        <v>583</v>
      </c>
      <c r="G10" s="35" t="str">
        <f>'adatok beirása'!C41</f>
        <v>Bozsóki Anett</v>
      </c>
      <c r="H10" s="35" t="str">
        <f>'adatok beirása'!D41</f>
        <v>KÖSZOLG SC</v>
      </c>
      <c r="I10" s="35">
        <f>'adatok beirása'!I41</f>
        <v>374</v>
      </c>
      <c r="J10" s="35">
        <f>'adatok beirása'!O41</f>
        <v>193</v>
      </c>
      <c r="K10" s="35">
        <f t="shared" si="1"/>
        <v>567</v>
      </c>
      <c r="L10" s="20">
        <f t="shared" si="2"/>
        <v>756</v>
      </c>
      <c r="M10" s="20">
        <f t="shared" si="3"/>
        <v>394</v>
      </c>
      <c r="N10" s="26">
        <f t="shared" si="4"/>
        <v>1150</v>
      </c>
      <c r="O10" s="61">
        <f>'adatok beirása'!S40</f>
        <v>4</v>
      </c>
    </row>
    <row r="11" spans="1:15" s="9" customFormat="1" ht="19.5" customHeight="1">
      <c r="A11" s="25" t="s">
        <v>10</v>
      </c>
      <c r="B11" s="35" t="str">
        <f>'adatok beirása'!C28</f>
        <v>Fegyveres Petra</v>
      </c>
      <c r="C11" s="35" t="str">
        <f>'adatok beirása'!D28</f>
        <v>FTC</v>
      </c>
      <c r="D11" s="35">
        <f>'adatok beirása'!I28</f>
        <v>371</v>
      </c>
      <c r="E11" s="35">
        <f>'adatok beirása'!O28</f>
        <v>164</v>
      </c>
      <c r="F11" s="35">
        <f t="shared" si="0"/>
        <v>535</v>
      </c>
      <c r="G11" s="35" t="str">
        <f>'adatok beirása'!C29</f>
        <v>Bogoly Andrea</v>
      </c>
      <c r="H11" s="35" t="str">
        <f>'adatok beirása'!D29</f>
        <v>DKV Schlaining</v>
      </c>
      <c r="I11" s="35">
        <f>'adatok beirása'!I29</f>
        <v>375</v>
      </c>
      <c r="J11" s="35">
        <f>'adatok beirása'!O29</f>
        <v>229</v>
      </c>
      <c r="K11" s="35">
        <f t="shared" si="1"/>
        <v>604</v>
      </c>
      <c r="L11" s="20">
        <f t="shared" si="2"/>
        <v>746</v>
      </c>
      <c r="M11" s="20">
        <f t="shared" si="3"/>
        <v>393</v>
      </c>
      <c r="N11" s="26">
        <f t="shared" si="4"/>
        <v>1139</v>
      </c>
      <c r="O11" s="61">
        <f>'adatok beirása'!S28</f>
        <v>3</v>
      </c>
    </row>
    <row r="12" spans="1:15" s="9" customFormat="1" ht="19.5" customHeight="1">
      <c r="A12" s="25" t="s">
        <v>11</v>
      </c>
      <c r="B12" s="35" t="str">
        <f>'adatok beirása'!C32</f>
        <v>Siklódi Erika</v>
      </c>
      <c r="C12" s="35" t="str">
        <f>'adatok beirása'!D32</f>
        <v>FTC</v>
      </c>
      <c r="D12" s="35">
        <f>'adatok beirása'!I32</f>
        <v>371</v>
      </c>
      <c r="E12" s="35">
        <f>'adatok beirása'!O32</f>
        <v>174</v>
      </c>
      <c r="F12" s="35">
        <f t="shared" si="0"/>
        <v>545</v>
      </c>
      <c r="G12" s="35" t="str">
        <f>'adatok beirása'!C33</f>
        <v>Szabó Mónika</v>
      </c>
      <c r="H12" s="35" t="str">
        <f>'adatok beirása'!D33</f>
        <v>FTC</v>
      </c>
      <c r="I12" s="35">
        <f>'adatok beirása'!I33</f>
        <v>383</v>
      </c>
      <c r="J12" s="35">
        <f>'adatok beirása'!O33</f>
        <v>210</v>
      </c>
      <c r="K12" s="35">
        <f t="shared" si="1"/>
        <v>593</v>
      </c>
      <c r="L12" s="20">
        <f t="shared" si="2"/>
        <v>754</v>
      </c>
      <c r="M12" s="20">
        <f t="shared" si="3"/>
        <v>384</v>
      </c>
      <c r="N12" s="26">
        <f t="shared" si="4"/>
        <v>1138</v>
      </c>
      <c r="O12" s="61">
        <f>'adatok beirása'!S32</f>
        <v>7</v>
      </c>
    </row>
    <row r="13" spans="1:15" s="9" customFormat="1" ht="19.5" customHeight="1">
      <c r="A13" s="25" t="s">
        <v>12</v>
      </c>
      <c r="B13" s="35" t="str">
        <f>'adatok beirása'!C16</f>
        <v>Bayer Krisztina</v>
      </c>
      <c r="C13" s="35" t="str">
        <f>'adatok beirása'!D16</f>
        <v>Sztáda '92</v>
      </c>
      <c r="D13" s="35">
        <f>'adatok beirása'!I16</f>
        <v>377</v>
      </c>
      <c r="E13" s="35">
        <f>'adatok beirása'!O16</f>
        <v>222</v>
      </c>
      <c r="F13" s="35">
        <f t="shared" si="0"/>
        <v>599</v>
      </c>
      <c r="G13" s="35" t="str">
        <f>'adatok beirása'!C17</f>
        <v>Rubinszki Rita</v>
      </c>
      <c r="H13" s="35" t="str">
        <f>'adatok beirása'!D17</f>
        <v>Sztáda '92</v>
      </c>
      <c r="I13" s="35">
        <f>'adatok beirása'!I17</f>
        <v>367</v>
      </c>
      <c r="J13" s="35">
        <f>'adatok beirása'!O17</f>
        <v>170</v>
      </c>
      <c r="K13" s="35">
        <f t="shared" si="1"/>
        <v>537</v>
      </c>
      <c r="L13" s="20">
        <f t="shared" si="2"/>
        <v>744</v>
      </c>
      <c r="M13" s="20">
        <f t="shared" si="3"/>
        <v>392</v>
      </c>
      <c r="N13" s="26">
        <f t="shared" si="4"/>
        <v>1136</v>
      </c>
      <c r="O13" s="61">
        <f>'adatok beirása'!S16</f>
        <v>9</v>
      </c>
    </row>
    <row r="14" spans="1:15" s="9" customFormat="1" ht="19.5" customHeight="1">
      <c r="A14" s="25" t="s">
        <v>13</v>
      </c>
      <c r="B14" s="35" t="str">
        <f>'adatok beirása'!C34</f>
        <v>Méhész Anita</v>
      </c>
      <c r="C14" s="35" t="str">
        <f>'adatok beirása'!D34</f>
        <v>BKV - Előre SC</v>
      </c>
      <c r="D14" s="35">
        <f>'adatok beirása'!I34</f>
        <v>368</v>
      </c>
      <c r="E14" s="35">
        <f>'adatok beirása'!O34</f>
        <v>190</v>
      </c>
      <c r="F14" s="35">
        <f t="shared" si="0"/>
        <v>558</v>
      </c>
      <c r="G14" s="35" t="str">
        <f>'adatok beirása'!C35</f>
        <v>Takács Anita</v>
      </c>
      <c r="H14" s="35" t="str">
        <f>'adatok beirása'!D35</f>
        <v>BKV - Előre SC</v>
      </c>
      <c r="I14" s="35">
        <f>'adatok beirása'!I35</f>
        <v>368</v>
      </c>
      <c r="J14" s="35">
        <f>'adatok beirása'!O35</f>
        <v>177</v>
      </c>
      <c r="K14" s="35">
        <f t="shared" si="1"/>
        <v>545</v>
      </c>
      <c r="L14" s="20">
        <f t="shared" si="2"/>
        <v>736</v>
      </c>
      <c r="M14" s="20">
        <f t="shared" si="3"/>
        <v>367</v>
      </c>
      <c r="N14" s="26">
        <f t="shared" si="4"/>
        <v>1103</v>
      </c>
      <c r="O14" s="61">
        <f>'adatok beirása'!S34</f>
        <v>8</v>
      </c>
    </row>
    <row r="15" spans="1:15" s="9" customFormat="1" ht="19.5" customHeight="1">
      <c r="A15" s="25" t="s">
        <v>14</v>
      </c>
      <c r="B15" s="35" t="str">
        <f>'adatok beirása'!C24</f>
        <v>Soltész Attiláné</v>
      </c>
      <c r="C15" s="35" t="str">
        <f>'adatok beirása'!D24</f>
        <v>Tatabánya SC</v>
      </c>
      <c r="D15" s="35">
        <f>'adatok beirása'!I24</f>
        <v>351</v>
      </c>
      <c r="E15" s="35">
        <f>'adatok beirása'!O24</f>
        <v>196</v>
      </c>
      <c r="F15" s="35">
        <f t="shared" si="0"/>
        <v>547</v>
      </c>
      <c r="G15" s="35" t="str">
        <f>'adatok beirása'!C25</f>
        <v>Voga Ágnes</v>
      </c>
      <c r="H15" s="35" t="str">
        <f>'adatok beirása'!D25</f>
        <v>Tatabánya SC</v>
      </c>
      <c r="I15" s="35">
        <f>'adatok beirása'!I25</f>
        <v>341</v>
      </c>
      <c r="J15" s="35">
        <f>'adatok beirása'!O25</f>
        <v>208</v>
      </c>
      <c r="K15" s="35">
        <f t="shared" si="1"/>
        <v>549</v>
      </c>
      <c r="L15" s="20">
        <f t="shared" si="2"/>
        <v>692</v>
      </c>
      <c r="M15" s="20">
        <f t="shared" si="3"/>
        <v>404</v>
      </c>
      <c r="N15" s="26">
        <f t="shared" si="4"/>
        <v>1096</v>
      </c>
      <c r="O15" s="61">
        <f>'adatok beirása'!S24</f>
        <v>8</v>
      </c>
    </row>
    <row r="16" spans="1:15" s="9" customFormat="1" ht="19.5" customHeight="1">
      <c r="A16" s="25" t="s">
        <v>23</v>
      </c>
      <c r="B16" s="35" t="str">
        <f>'adatok beirása'!C22</f>
        <v>Kovács Dóra </v>
      </c>
      <c r="C16" s="35" t="str">
        <f>'adatok beirása'!D22</f>
        <v>ZTE - ZÁÉV</v>
      </c>
      <c r="D16" s="35">
        <f>'adatok beirása'!I22</f>
        <v>383</v>
      </c>
      <c r="E16" s="35">
        <f>'adatok beirása'!O22</f>
        <v>173</v>
      </c>
      <c r="F16" s="35">
        <f t="shared" si="0"/>
        <v>556</v>
      </c>
      <c r="G16" s="35" t="str">
        <f>'adatok beirása'!C23</f>
        <v>Csomai Rita</v>
      </c>
      <c r="H16" s="35" t="str">
        <f>'adatok beirása'!D23</f>
        <v>KÖFÉM SC</v>
      </c>
      <c r="I16" s="35">
        <f>'adatok beirása'!I23</f>
        <v>371</v>
      </c>
      <c r="J16" s="35">
        <f>'adatok beirása'!O23</f>
        <v>161</v>
      </c>
      <c r="K16" s="35">
        <f t="shared" si="1"/>
        <v>532</v>
      </c>
      <c r="L16" s="20">
        <f t="shared" si="2"/>
        <v>754</v>
      </c>
      <c r="M16" s="20">
        <f t="shared" si="3"/>
        <v>334</v>
      </c>
      <c r="N16" s="26">
        <f t="shared" si="4"/>
        <v>1088</v>
      </c>
      <c r="O16" s="61">
        <f>'adatok beirása'!S22</f>
        <v>6</v>
      </c>
    </row>
    <row r="17" spans="1:15" s="9" customFormat="1" ht="19.5" customHeight="1">
      <c r="A17" s="25" t="s">
        <v>24</v>
      </c>
      <c r="B17" s="35" t="str">
        <f>'adatok beirása'!C10</f>
        <v>Szabó Márta</v>
      </c>
      <c r="C17" s="35" t="str">
        <f>'adatok beirása'!D10</f>
        <v>ZTE - ZÁÉV</v>
      </c>
      <c r="D17" s="35">
        <f>'adatok beirása'!I10</f>
        <v>386</v>
      </c>
      <c r="E17" s="35">
        <f>'adatok beirása'!O10</f>
        <v>169</v>
      </c>
      <c r="F17" s="35">
        <f t="shared" si="0"/>
        <v>555</v>
      </c>
      <c r="G17" s="35" t="str">
        <f>'adatok beirása'!C11</f>
        <v>Molnár Anikó</v>
      </c>
      <c r="H17" s="35" t="str">
        <f>'adatok beirása'!D11</f>
        <v>ZTE - ZÁÉV</v>
      </c>
      <c r="I17" s="35">
        <f>'adatok beirása'!I11</f>
        <v>362</v>
      </c>
      <c r="J17" s="35">
        <f>'adatok beirása'!O11</f>
        <v>169</v>
      </c>
      <c r="K17" s="35">
        <f t="shared" si="1"/>
        <v>531</v>
      </c>
      <c r="L17" s="20">
        <f t="shared" si="2"/>
        <v>748</v>
      </c>
      <c r="M17" s="20">
        <f t="shared" si="3"/>
        <v>338</v>
      </c>
      <c r="N17" s="26">
        <f t="shared" si="4"/>
        <v>1086</v>
      </c>
      <c r="O17" s="61">
        <f>'adatok beirása'!S10</f>
        <v>10</v>
      </c>
    </row>
    <row r="18" spans="1:15" s="9" customFormat="1" ht="19.5" customHeight="1">
      <c r="A18" s="25" t="s">
        <v>25</v>
      </c>
      <c r="B18" s="35" t="str">
        <f>'adatok beirása'!C26</f>
        <v>Bereczky Krisztina</v>
      </c>
      <c r="C18" s="35" t="str">
        <f>'adatok beirása'!D26</f>
        <v>BKV - Előre SC</v>
      </c>
      <c r="D18" s="35">
        <f>'adatok beirása'!I26</f>
        <v>337</v>
      </c>
      <c r="E18" s="35">
        <f>'adatok beirása'!O26</f>
        <v>166</v>
      </c>
      <c r="F18" s="35">
        <f t="shared" si="0"/>
        <v>503</v>
      </c>
      <c r="G18" s="35" t="str">
        <f>'adatok beirása'!C27</f>
        <v>Falusi Magdolna</v>
      </c>
      <c r="H18" s="35" t="str">
        <f>'adatok beirása'!D27</f>
        <v>Rákoshegyi VSE</v>
      </c>
      <c r="I18" s="35">
        <f>'adatok beirása'!I27</f>
        <v>375</v>
      </c>
      <c r="J18" s="35">
        <f>'adatok beirása'!O27</f>
        <v>184</v>
      </c>
      <c r="K18" s="35">
        <f t="shared" si="1"/>
        <v>559</v>
      </c>
      <c r="L18" s="20">
        <f t="shared" si="2"/>
        <v>712</v>
      </c>
      <c r="M18" s="20">
        <f t="shared" si="3"/>
        <v>350</v>
      </c>
      <c r="N18" s="26">
        <f t="shared" si="4"/>
        <v>1062</v>
      </c>
      <c r="O18" s="61">
        <f>'adatok beirása'!S26</f>
        <v>12</v>
      </c>
    </row>
    <row r="19" spans="1:15" s="9" customFormat="1" ht="19.5" customHeight="1">
      <c r="A19" s="25" t="s">
        <v>26</v>
      </c>
      <c r="B19" s="35" t="str">
        <f>'adatok beirása'!C36</f>
        <v>Kackstädter Beáta</v>
      </c>
      <c r="C19" s="35" t="str">
        <f>'adatok beirása'!D36</f>
        <v>BKV - Előre SC</v>
      </c>
      <c r="D19" s="35">
        <f>'adatok beirása'!I36</f>
        <v>357</v>
      </c>
      <c r="E19" s="35">
        <f>'adatok beirása'!O36</f>
        <v>174</v>
      </c>
      <c r="F19" s="35">
        <f t="shared" si="0"/>
        <v>531</v>
      </c>
      <c r="G19" s="56" t="str">
        <f>'adatok beirása'!C37</f>
        <v>Vonnák Noémi</v>
      </c>
      <c r="H19" s="56" t="str">
        <f>'adatok beirása'!D37</f>
        <v>BKV - Előre SC</v>
      </c>
      <c r="I19" s="35">
        <f>'adatok beirása'!I37</f>
        <v>362</v>
      </c>
      <c r="J19" s="35">
        <f>'adatok beirása'!O37</f>
        <v>169</v>
      </c>
      <c r="K19" s="35">
        <f t="shared" si="1"/>
        <v>531</v>
      </c>
      <c r="L19" s="20">
        <f t="shared" si="2"/>
        <v>719</v>
      </c>
      <c r="M19" s="20">
        <f t="shared" si="3"/>
        <v>343</v>
      </c>
      <c r="N19" s="26">
        <f t="shared" si="4"/>
        <v>1062</v>
      </c>
      <c r="O19" s="61">
        <f>'adatok beirása'!S36</f>
        <v>11</v>
      </c>
    </row>
    <row r="20" spans="1:15" s="9" customFormat="1" ht="19.5" customHeight="1">
      <c r="A20" s="25" t="s">
        <v>27</v>
      </c>
      <c r="B20" s="35" t="str">
        <f>'adatok beirása'!C20</f>
        <v>Horváth Sarolta</v>
      </c>
      <c r="C20" s="35" t="str">
        <f>'adatok beirása'!D20</f>
        <v>Dynamic TK</v>
      </c>
      <c r="D20" s="35">
        <f>'adatok beirása'!I20</f>
        <v>366</v>
      </c>
      <c r="E20" s="35">
        <f>'adatok beirása'!O20</f>
        <v>166</v>
      </c>
      <c r="F20" s="35">
        <f t="shared" si="0"/>
        <v>532</v>
      </c>
      <c r="G20" s="35" t="str">
        <f>'adatok beirása'!C21</f>
        <v>Eszenyi Ambrusné</v>
      </c>
      <c r="H20" s="35" t="str">
        <f>'adatok beirása'!D21</f>
        <v>Nagykanizsa TK</v>
      </c>
      <c r="I20" s="35">
        <f>'adatok beirása'!I21</f>
        <v>355</v>
      </c>
      <c r="J20" s="35">
        <f>'adatok beirása'!O21</f>
        <v>165</v>
      </c>
      <c r="K20" s="35">
        <f t="shared" si="1"/>
        <v>520</v>
      </c>
      <c r="L20" s="20">
        <f t="shared" si="2"/>
        <v>721</v>
      </c>
      <c r="M20" s="20">
        <f t="shared" si="3"/>
        <v>331</v>
      </c>
      <c r="N20" s="26">
        <f t="shared" si="4"/>
        <v>1052</v>
      </c>
      <c r="O20" s="61">
        <f>'adatok beirása'!S20</f>
        <v>12</v>
      </c>
    </row>
    <row r="21" spans="1:15" s="9" customFormat="1" ht="19.5" customHeight="1">
      <c r="A21" s="25" t="s">
        <v>28</v>
      </c>
      <c r="B21" s="35" t="str">
        <f>'adatok beirása'!C14</f>
        <v>Baranyai Katalin</v>
      </c>
      <c r="C21" s="35" t="str">
        <f>'adatok beirása'!D14</f>
        <v>Perenye TK</v>
      </c>
      <c r="D21" s="35">
        <f>'adatok beirása'!I14</f>
        <v>380</v>
      </c>
      <c r="E21" s="35">
        <f>'adatok beirása'!O14</f>
        <v>149</v>
      </c>
      <c r="F21" s="35">
        <f t="shared" si="0"/>
        <v>529</v>
      </c>
      <c r="G21" s="35" t="str">
        <f>'adatok beirása'!C15</f>
        <v>Móricz Kata</v>
      </c>
      <c r="H21" s="35" t="str">
        <f>'adatok beirása'!D15</f>
        <v>Perenye TK</v>
      </c>
      <c r="I21" s="35">
        <f>'adatok beirása'!I15</f>
        <v>374</v>
      </c>
      <c r="J21" s="35">
        <f>'adatok beirása'!O15</f>
        <v>127</v>
      </c>
      <c r="K21" s="35">
        <f t="shared" si="1"/>
        <v>501</v>
      </c>
      <c r="L21" s="20">
        <f t="shared" si="2"/>
        <v>754</v>
      </c>
      <c r="M21" s="20">
        <f t="shared" si="3"/>
        <v>276</v>
      </c>
      <c r="N21" s="26">
        <f t="shared" si="4"/>
        <v>1030</v>
      </c>
      <c r="O21" s="61">
        <f>'adatok beirása'!S14</f>
        <v>18</v>
      </c>
    </row>
    <row r="22" spans="1:15" s="9" customFormat="1" ht="19.5" customHeight="1">
      <c r="A22" s="25" t="s">
        <v>29</v>
      </c>
      <c r="B22" s="35" t="str">
        <f>'adatok beirása'!C12</f>
        <v>Németh Ildikó</v>
      </c>
      <c r="C22" s="35" t="str">
        <f>'adatok beirása'!D12</f>
        <v>Pannon Flax</v>
      </c>
      <c r="D22" s="35">
        <f>'adatok beirása'!I12</f>
        <v>344</v>
      </c>
      <c r="E22" s="35">
        <f>'adatok beirása'!O12</f>
        <v>181</v>
      </c>
      <c r="F22" s="35">
        <f t="shared" si="0"/>
        <v>525</v>
      </c>
      <c r="G22" s="35" t="str">
        <f>'adatok beirása'!C13</f>
        <v>Bergyán Erzsébet</v>
      </c>
      <c r="H22" s="35" t="str">
        <f>'adatok beirása'!D13</f>
        <v>Pannon Flax</v>
      </c>
      <c r="I22" s="35">
        <f>'adatok beirása'!I13</f>
        <v>0</v>
      </c>
      <c r="J22" s="35">
        <f>'adatok beirása'!O13</f>
        <v>0</v>
      </c>
      <c r="K22" s="35">
        <f t="shared" si="1"/>
        <v>0</v>
      </c>
      <c r="L22" s="20">
        <f t="shared" si="2"/>
        <v>344</v>
      </c>
      <c r="M22" s="20">
        <f t="shared" si="3"/>
        <v>181</v>
      </c>
      <c r="N22" s="26">
        <f t="shared" si="4"/>
        <v>525</v>
      </c>
      <c r="O22" s="61">
        <f>'adatok beirása'!S12</f>
        <v>4</v>
      </c>
    </row>
    <row r="23" spans="1:15" s="11" customFormat="1" ht="15.75" customHeight="1">
      <c r="A23" s="14"/>
      <c r="D23" s="13"/>
      <c r="O23" s="9"/>
    </row>
    <row r="24" spans="1:15" s="11" customFormat="1" ht="15.75" customHeight="1">
      <c r="A24" s="14"/>
      <c r="D24" s="13"/>
      <c r="H24" s="39"/>
      <c r="I24" s="39"/>
      <c r="J24" s="39"/>
      <c r="O24" s="9"/>
    </row>
    <row r="25" spans="1:15" s="11" customFormat="1" ht="15.75" customHeight="1">
      <c r="A25" s="14"/>
      <c r="D25" s="13"/>
      <c r="H25" s="39"/>
      <c r="I25" s="39"/>
      <c r="J25" s="39"/>
      <c r="K25" s="39"/>
      <c r="O25" s="9"/>
    </row>
    <row r="26" spans="1:15" s="11" customFormat="1" ht="15.75" customHeight="1">
      <c r="A26" s="14"/>
      <c r="D26" s="13"/>
      <c r="O26" s="9"/>
    </row>
  </sheetData>
  <mergeCells count="2">
    <mergeCell ref="A1:O1"/>
    <mergeCell ref="A2:O2"/>
  </mergeCells>
  <printOptions horizontalCentered="1"/>
  <pageMargins left="0.1968503937007874" right="0.1968503937007874" top="0.1968503937007874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27" sqref="F27"/>
    </sheetView>
  </sheetViews>
  <sheetFormatPr defaultColWidth="9.33203125" defaultRowHeight="12.75"/>
  <cols>
    <col min="1" max="1" width="4.83203125" style="0" customWidth="1"/>
    <col min="2" max="2" width="25.83203125" style="0" customWidth="1"/>
    <col min="3" max="3" width="18.83203125" style="0" customWidth="1"/>
    <col min="4" max="5" width="8.83203125" style="0" customWidth="1"/>
    <col min="6" max="6" width="10.83203125" style="0" customWidth="1"/>
    <col min="7" max="8" width="7.83203125" style="0" customWidth="1"/>
  </cols>
  <sheetData>
    <row r="1" spans="1:8" ht="21">
      <c r="A1" s="89" t="s">
        <v>111</v>
      </c>
      <c r="B1" s="89"/>
      <c r="C1" s="89"/>
      <c r="D1" s="89"/>
      <c r="E1" s="89"/>
      <c r="F1" s="89"/>
      <c r="G1" s="89"/>
      <c r="H1" s="40"/>
    </row>
    <row r="2" spans="1:8" ht="18.75">
      <c r="A2" s="83" t="s">
        <v>117</v>
      </c>
      <c r="B2" s="83"/>
      <c r="C2" s="83"/>
      <c r="D2" s="83"/>
      <c r="E2" s="83"/>
      <c r="F2" s="83"/>
      <c r="G2" s="83"/>
      <c r="H2" s="45"/>
    </row>
    <row r="3" spans="1:8" ht="18.75">
      <c r="A3" s="79" t="s">
        <v>36</v>
      </c>
      <c r="B3" s="79" t="s">
        <v>21</v>
      </c>
      <c r="C3" s="79" t="s">
        <v>22</v>
      </c>
      <c r="D3" s="87" t="s">
        <v>2</v>
      </c>
      <c r="E3" s="87" t="s">
        <v>15</v>
      </c>
      <c r="F3" s="2">
        <v>120</v>
      </c>
      <c r="G3" s="72" t="s">
        <v>114</v>
      </c>
      <c r="H3" s="27"/>
    </row>
    <row r="4" spans="1:8" ht="15.75" customHeight="1">
      <c r="A4" s="79"/>
      <c r="B4" s="79"/>
      <c r="C4" s="79"/>
      <c r="D4" s="88"/>
      <c r="E4" s="88"/>
      <c r="F4" s="31" t="s">
        <v>3</v>
      </c>
      <c r="G4" s="72"/>
      <c r="H4" s="11"/>
    </row>
    <row r="5" spans="1:8" ht="15.75">
      <c r="A5" s="30" t="s">
        <v>4</v>
      </c>
      <c r="B5" s="33" t="str">
        <f>'adatok beirása'!C91</f>
        <v>Drajkó Gabriella</v>
      </c>
      <c r="C5" s="33" t="str">
        <f>'adatok beirása'!D91</f>
        <v>BKV - Előre SC</v>
      </c>
      <c r="D5" s="70">
        <f>'adatok beirása'!I91</f>
        <v>368</v>
      </c>
      <c r="E5" s="70">
        <f>'adatok beirása'!N91</f>
        <v>240</v>
      </c>
      <c r="F5" s="69">
        <f aca="true" t="shared" si="0" ref="F5:F16">SUM(D5,E5)</f>
        <v>608</v>
      </c>
      <c r="G5" s="44">
        <f>'adatok beirása'!P91</f>
        <v>0</v>
      </c>
      <c r="H5" s="11"/>
    </row>
    <row r="6" spans="1:8" ht="15.75">
      <c r="A6" s="30" t="s">
        <v>5</v>
      </c>
      <c r="B6" s="33" t="str">
        <f>'adatok beirása'!C98</f>
        <v>Drajkó Imréné</v>
      </c>
      <c r="C6" s="33" t="str">
        <f>'adatok beirása'!D98</f>
        <v>BKV - Előre SC</v>
      </c>
      <c r="D6" s="70">
        <f>'adatok beirása'!I98</f>
        <v>396</v>
      </c>
      <c r="E6" s="70">
        <f>'adatok beirása'!N98</f>
        <v>200</v>
      </c>
      <c r="F6" s="69">
        <f t="shared" si="0"/>
        <v>596</v>
      </c>
      <c r="G6" s="44">
        <f>'adatok beirása'!P98</f>
        <v>4</v>
      </c>
      <c r="H6" s="11"/>
    </row>
    <row r="7" spans="1:8" ht="15.75">
      <c r="A7" s="30" t="s">
        <v>6</v>
      </c>
      <c r="B7" s="33" t="str">
        <f>'adatok beirása'!C93</f>
        <v>Bogoly Andrea</v>
      </c>
      <c r="C7" s="33" t="str">
        <f>'adatok beirása'!D93</f>
        <v>DKV Schlaining</v>
      </c>
      <c r="D7" s="70">
        <f>'adatok beirása'!I93</f>
        <v>400</v>
      </c>
      <c r="E7" s="70">
        <f>'adatok beirása'!N93</f>
        <v>194</v>
      </c>
      <c r="F7" s="69">
        <f t="shared" si="0"/>
        <v>594</v>
      </c>
      <c r="G7" s="44">
        <f>'adatok beirása'!P93</f>
        <v>2</v>
      </c>
      <c r="H7" s="11"/>
    </row>
    <row r="8" spans="1:8" ht="15.75">
      <c r="A8" s="30" t="s">
        <v>7</v>
      </c>
      <c r="B8" s="33" t="str">
        <f>'adatok beirása'!C95</f>
        <v>Csurgai Anita</v>
      </c>
      <c r="C8" s="33" t="str">
        <f>'adatok beirása'!D95</f>
        <v>ZTE - ZÁÉV</v>
      </c>
      <c r="D8" s="70">
        <f>'adatok beirása'!I95</f>
        <v>385</v>
      </c>
      <c r="E8" s="70">
        <f>'adatok beirása'!N95</f>
        <v>198</v>
      </c>
      <c r="F8" s="69">
        <f t="shared" si="0"/>
        <v>583</v>
      </c>
      <c r="G8" s="44">
        <f>'adatok beirása'!P95</f>
        <v>4</v>
      </c>
      <c r="H8" s="11"/>
    </row>
    <row r="9" spans="1:8" ht="15.75">
      <c r="A9" s="30" t="s">
        <v>8</v>
      </c>
      <c r="B9" s="33" t="str">
        <f>'adatok beirása'!C99</f>
        <v>Tóth Bagi Anikó</v>
      </c>
      <c r="C9" s="33" t="str">
        <f>'adatok beirása'!D99</f>
        <v>KÖSZOLG SC</v>
      </c>
      <c r="D9" s="70">
        <f>'adatok beirása'!I99</f>
        <v>390</v>
      </c>
      <c r="E9" s="70">
        <f>'adatok beirása'!N99</f>
        <v>188</v>
      </c>
      <c r="F9" s="69">
        <f t="shared" si="0"/>
        <v>578</v>
      </c>
      <c r="G9" s="44">
        <f>'adatok beirása'!P99</f>
        <v>7</v>
      </c>
      <c r="H9" s="11"/>
    </row>
    <row r="10" spans="1:8" ht="15.75">
      <c r="A10" s="30" t="s">
        <v>9</v>
      </c>
      <c r="B10" s="33" t="str">
        <f>'adatok beirása'!C89</f>
        <v>Nemes Irén</v>
      </c>
      <c r="C10" s="33" t="str">
        <f>'adatok beirása'!D89</f>
        <v>ZTE - ZÁÉV</v>
      </c>
      <c r="D10" s="70">
        <f>'adatok beirása'!I89</f>
        <v>391</v>
      </c>
      <c r="E10" s="70">
        <f>'adatok beirása'!N89</f>
        <v>181</v>
      </c>
      <c r="F10" s="69">
        <f t="shared" si="0"/>
        <v>572</v>
      </c>
      <c r="G10" s="44">
        <f>'adatok beirása'!P89</f>
        <v>2</v>
      </c>
      <c r="H10" s="11"/>
    </row>
    <row r="11" spans="1:8" ht="15.75">
      <c r="A11" s="30" t="s">
        <v>10</v>
      </c>
      <c r="B11" s="33" t="str">
        <f>'adatok beirása'!C97</f>
        <v>Szabó Mónika</v>
      </c>
      <c r="C11" s="33" t="str">
        <f>'adatok beirása'!D97</f>
        <v>FTC</v>
      </c>
      <c r="D11" s="70">
        <f>'adatok beirása'!I97</f>
        <v>373</v>
      </c>
      <c r="E11" s="70">
        <f>'adatok beirása'!N97</f>
        <v>186</v>
      </c>
      <c r="F11" s="69">
        <f t="shared" si="0"/>
        <v>559</v>
      </c>
      <c r="G11" s="44">
        <f>'adatok beirása'!P97</f>
        <v>1</v>
      </c>
      <c r="H11" s="11"/>
    </row>
    <row r="12" spans="1:8" ht="15.75">
      <c r="A12" s="30" t="s">
        <v>11</v>
      </c>
      <c r="B12" s="33" t="str">
        <f>'adatok beirása'!C100</f>
        <v>Horváth Katalin</v>
      </c>
      <c r="C12" s="33" t="str">
        <f>'adatok beirása'!D100</f>
        <v>ZTE - ZÁÉV</v>
      </c>
      <c r="D12" s="70">
        <f>'adatok beirása'!I100</f>
        <v>357</v>
      </c>
      <c r="E12" s="70">
        <f>'adatok beirása'!N100</f>
        <v>174</v>
      </c>
      <c r="F12" s="69">
        <f t="shared" si="0"/>
        <v>531</v>
      </c>
      <c r="G12" s="44">
        <f>'adatok beirása'!P100</f>
        <v>6</v>
      </c>
      <c r="H12" s="11"/>
    </row>
    <row r="13" spans="1:8" ht="15.75">
      <c r="A13" s="30" t="s">
        <v>12</v>
      </c>
      <c r="B13" s="33" t="str">
        <f>'adatok beirása'!C96</f>
        <v>Sass Edit</v>
      </c>
      <c r="C13" s="33" t="str">
        <f>'adatok beirása'!D96</f>
        <v>KÖSZOLG SC</v>
      </c>
      <c r="D13" s="70">
        <f>'adatok beirása'!I96</f>
        <v>375</v>
      </c>
      <c r="E13" s="70">
        <f>'adatok beirása'!N96</f>
        <v>155</v>
      </c>
      <c r="F13" s="69">
        <f t="shared" si="0"/>
        <v>530</v>
      </c>
      <c r="G13" s="44">
        <f>'adatok beirása'!P96</f>
        <v>4</v>
      </c>
      <c r="H13" s="11"/>
    </row>
    <row r="14" spans="1:8" ht="15.75">
      <c r="A14" s="30" t="s">
        <v>13</v>
      </c>
      <c r="B14" s="33" t="str">
        <f>'adatok beirása'!C92</f>
        <v>Németh Viktória</v>
      </c>
      <c r="C14" s="33" t="str">
        <f>'adatok beirása'!D92</f>
        <v>Szolnoki MÁV</v>
      </c>
      <c r="D14" s="70">
        <f>'adatok beirása'!I92</f>
        <v>361</v>
      </c>
      <c r="E14" s="70">
        <f>'adatok beirása'!N92</f>
        <v>164</v>
      </c>
      <c r="F14" s="69">
        <f t="shared" si="0"/>
        <v>525</v>
      </c>
      <c r="G14" s="44">
        <f>'adatok beirása'!P92</f>
        <v>5</v>
      </c>
      <c r="H14" s="11"/>
    </row>
    <row r="15" spans="1:8" ht="15.75">
      <c r="A15" s="30" t="s">
        <v>14</v>
      </c>
      <c r="B15" s="33" t="str">
        <f>'adatok beirása'!C90</f>
        <v>Kiss Melinda</v>
      </c>
      <c r="C15" s="33" t="str">
        <f>'adatok beirása'!D90</f>
        <v>KÖSZOLG SC</v>
      </c>
      <c r="D15" s="70">
        <f>'adatok beirása'!I90</f>
        <v>363</v>
      </c>
      <c r="E15" s="70">
        <f>'adatok beirása'!N90</f>
        <v>147</v>
      </c>
      <c r="F15" s="69">
        <f t="shared" si="0"/>
        <v>510</v>
      </c>
      <c r="G15" s="44">
        <f>'adatok beirása'!P90</f>
        <v>5</v>
      </c>
      <c r="H15" s="11"/>
    </row>
    <row r="16" spans="1:8" ht="15.75">
      <c r="A16" s="30" t="s">
        <v>23</v>
      </c>
      <c r="B16" s="33" t="str">
        <f>'adatok beirása'!C94</f>
        <v>Bayer Krisztina</v>
      </c>
      <c r="C16" s="33" t="str">
        <f>'adatok beirása'!D94</f>
        <v>Sztáda '92</v>
      </c>
      <c r="D16" s="70">
        <f>'adatok beirása'!I94</f>
        <v>335</v>
      </c>
      <c r="E16" s="70">
        <f>'adatok beirása'!N94</f>
        <v>169</v>
      </c>
      <c r="F16" s="69">
        <f t="shared" si="0"/>
        <v>504</v>
      </c>
      <c r="G16" s="44">
        <f>'adatok beirása'!P94</f>
        <v>1</v>
      </c>
      <c r="H16" s="1"/>
    </row>
  </sheetData>
  <mergeCells count="8">
    <mergeCell ref="D3:D4"/>
    <mergeCell ref="E3:E4"/>
    <mergeCell ref="A1:G1"/>
    <mergeCell ref="A2:G2"/>
    <mergeCell ref="A3:A4"/>
    <mergeCell ref="B3:B4"/>
    <mergeCell ref="C3:C4"/>
    <mergeCell ref="G3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:F2"/>
    </sheetView>
  </sheetViews>
  <sheetFormatPr defaultColWidth="9.33203125" defaultRowHeight="12.75"/>
  <cols>
    <col min="1" max="1" width="4.83203125" style="0" customWidth="1"/>
    <col min="2" max="2" width="25.83203125" style="0" customWidth="1"/>
    <col min="3" max="3" width="18.83203125" style="0" customWidth="1"/>
    <col min="4" max="7" width="7.83203125" style="0" customWidth="1"/>
  </cols>
  <sheetData>
    <row r="1" spans="1:7" ht="21" customHeight="1">
      <c r="A1" s="95" t="s">
        <v>113</v>
      </c>
      <c r="B1" s="95"/>
      <c r="C1" s="95"/>
      <c r="D1" s="95"/>
      <c r="E1" s="95"/>
      <c r="F1" s="95"/>
      <c r="G1" s="95"/>
    </row>
    <row r="2" spans="1:7" ht="18.75">
      <c r="A2" s="83" t="s">
        <v>117</v>
      </c>
      <c r="B2" s="83"/>
      <c r="C2" s="83"/>
      <c r="D2" s="83"/>
      <c r="E2" s="83"/>
      <c r="F2" s="83"/>
      <c r="G2" s="45"/>
    </row>
    <row r="3" spans="1:7" ht="15.75">
      <c r="A3" s="86" t="s">
        <v>36</v>
      </c>
      <c r="B3" s="86" t="s">
        <v>21</v>
      </c>
      <c r="C3" s="86" t="s">
        <v>22</v>
      </c>
      <c r="D3" s="86" t="s">
        <v>37</v>
      </c>
      <c r="E3" s="86" t="s">
        <v>15</v>
      </c>
      <c r="F3" s="19">
        <v>240</v>
      </c>
      <c r="G3" s="86" t="s">
        <v>114</v>
      </c>
    </row>
    <row r="4" spans="1:7" ht="15.75">
      <c r="A4" s="86"/>
      <c r="B4" s="86"/>
      <c r="C4" s="86"/>
      <c r="D4" s="86"/>
      <c r="E4" s="86"/>
      <c r="F4" s="19" t="s">
        <v>3</v>
      </c>
      <c r="G4" s="86"/>
    </row>
    <row r="5" spans="1:7" ht="15.75">
      <c r="A5" s="66" t="s">
        <v>4</v>
      </c>
      <c r="B5" s="66" t="str">
        <f>'adatok beirása'!C106</f>
        <v>Nemes Irén</v>
      </c>
      <c r="C5" s="68" t="str">
        <f>'adatok beirása'!D106</f>
        <v>ZTE - ZÁÉV</v>
      </c>
      <c r="D5" s="68">
        <f>'adatok beirása'!E106</f>
        <v>795</v>
      </c>
      <c r="E5" s="68">
        <f>'adatok beirása'!F106</f>
        <v>430</v>
      </c>
      <c r="F5" s="3">
        <f>'adatok beirása'!G106</f>
        <v>1225</v>
      </c>
      <c r="G5" s="68">
        <f>'adatok beirása'!H106</f>
        <v>3</v>
      </c>
    </row>
    <row r="6" spans="1:7" ht="15.75">
      <c r="A6" s="66" t="s">
        <v>5</v>
      </c>
      <c r="B6" s="66" t="str">
        <f>'adatok beirása'!C108</f>
        <v>Drajkó Gabriella</v>
      </c>
      <c r="C6" s="68" t="str">
        <f>'adatok beirása'!D108</f>
        <v>BKV - Előre SC</v>
      </c>
      <c r="D6" s="68">
        <f>'adatok beirása'!E108</f>
        <v>745</v>
      </c>
      <c r="E6" s="68">
        <f>'adatok beirása'!F108</f>
        <v>479</v>
      </c>
      <c r="F6" s="3">
        <f>'adatok beirása'!G108</f>
        <v>1224</v>
      </c>
      <c r="G6" s="68">
        <f>'adatok beirása'!H108</f>
        <v>0</v>
      </c>
    </row>
    <row r="7" spans="1:7" ht="15.75">
      <c r="A7" s="66" t="s">
        <v>6</v>
      </c>
      <c r="B7" s="66" t="str">
        <f>'adatok beirása'!C110</f>
        <v>Bogoly Andrea</v>
      </c>
      <c r="C7" s="68" t="str">
        <f>'adatok beirása'!D110</f>
        <v>DKV Schlaining</v>
      </c>
      <c r="D7" s="68">
        <f>'adatok beirása'!E110</f>
        <v>775</v>
      </c>
      <c r="E7" s="68">
        <f>'adatok beirása'!F110</f>
        <v>423</v>
      </c>
      <c r="F7" s="3">
        <f>'adatok beirása'!G110</f>
        <v>1198</v>
      </c>
      <c r="G7" s="68">
        <f>'adatok beirása'!H110</f>
        <v>2</v>
      </c>
    </row>
    <row r="8" spans="1:7" ht="15.75">
      <c r="A8" s="66" t="s">
        <v>7</v>
      </c>
      <c r="B8" s="66" t="str">
        <f>'adatok beirása'!C115</f>
        <v>Drajkó Imréné</v>
      </c>
      <c r="C8" s="68" t="str">
        <f>'adatok beirása'!D115</f>
        <v>BKV - Előre SC</v>
      </c>
      <c r="D8" s="68">
        <f>'adatok beirása'!E115</f>
        <v>772</v>
      </c>
      <c r="E8" s="68">
        <f>'adatok beirása'!F115</f>
        <v>416</v>
      </c>
      <c r="F8" s="3">
        <f>'adatok beirása'!G115</f>
        <v>1188</v>
      </c>
      <c r="G8" s="68">
        <f>'adatok beirása'!H115</f>
        <v>7</v>
      </c>
    </row>
    <row r="9" spans="1:7" ht="15.75">
      <c r="A9" s="66" t="s">
        <v>8</v>
      </c>
      <c r="B9" s="66" t="str">
        <f>'adatok beirása'!C112</f>
        <v>Csurgai Anita</v>
      </c>
      <c r="C9" s="68" t="str">
        <f>'adatok beirása'!D112</f>
        <v>ZTE - ZÁÉV</v>
      </c>
      <c r="D9" s="68">
        <f>'adatok beirása'!E112</f>
        <v>755</v>
      </c>
      <c r="E9" s="68">
        <f>'adatok beirása'!F112</f>
        <v>425</v>
      </c>
      <c r="F9" s="3">
        <f>'adatok beirása'!G112</f>
        <v>1180</v>
      </c>
      <c r="G9" s="68">
        <f>'adatok beirása'!H112</f>
        <v>6</v>
      </c>
    </row>
    <row r="10" spans="1:7" ht="15.75">
      <c r="A10" s="66" t="s">
        <v>9</v>
      </c>
      <c r="B10" s="66" t="str">
        <f>'adatok beirása'!C116</f>
        <v>Tóth Bagi Anikó</v>
      </c>
      <c r="C10" s="68" t="str">
        <f>'adatok beirása'!D116</f>
        <v>KÖSZOLG SC</v>
      </c>
      <c r="D10" s="68">
        <f>'adatok beirása'!E116</f>
        <v>772</v>
      </c>
      <c r="E10" s="68">
        <f>'adatok beirása'!F116</f>
        <v>389</v>
      </c>
      <c r="F10" s="3">
        <f>'adatok beirása'!G116</f>
        <v>1161</v>
      </c>
      <c r="G10" s="68">
        <f>'adatok beirása'!H116</f>
        <v>8</v>
      </c>
    </row>
    <row r="11" spans="1:7" ht="15.75">
      <c r="A11" s="66" t="s">
        <v>10</v>
      </c>
      <c r="B11" s="66" t="str">
        <f>'adatok beirása'!C114</f>
        <v>Szabó Mónika</v>
      </c>
      <c r="C11" s="68" t="str">
        <f>'adatok beirása'!D114</f>
        <v>FTC</v>
      </c>
      <c r="D11" s="68">
        <f>'adatok beirása'!E114</f>
        <v>756</v>
      </c>
      <c r="E11" s="68">
        <f>'adatok beirása'!F114</f>
        <v>396</v>
      </c>
      <c r="F11" s="3">
        <f>'adatok beirása'!G114</f>
        <v>1152</v>
      </c>
      <c r="G11" s="68">
        <f>'adatok beirása'!H114</f>
        <v>3</v>
      </c>
    </row>
    <row r="12" spans="1:7" ht="15.75">
      <c r="A12" s="66" t="s">
        <v>11</v>
      </c>
      <c r="B12" s="66" t="str">
        <f>'adatok beirása'!C107</f>
        <v>Kiss Melinda</v>
      </c>
      <c r="C12" s="68" t="str">
        <f>'adatok beirása'!D107</f>
        <v>KÖSZOLG SC</v>
      </c>
      <c r="D12" s="68">
        <f>'adatok beirása'!E107</f>
        <v>770</v>
      </c>
      <c r="E12" s="68">
        <f>'adatok beirása'!F107</f>
        <v>365</v>
      </c>
      <c r="F12" s="3">
        <f>'adatok beirása'!G107</f>
        <v>1135</v>
      </c>
      <c r="G12" s="68">
        <f>'adatok beirása'!H107</f>
        <v>7</v>
      </c>
    </row>
    <row r="13" spans="1:7" ht="15.75">
      <c r="A13" s="66" t="s">
        <v>12</v>
      </c>
      <c r="B13" s="66" t="str">
        <f>'adatok beirása'!C109</f>
        <v>Németh Viktória</v>
      </c>
      <c r="C13" s="68" t="str">
        <f>'adatok beirása'!D109</f>
        <v>Szolnoki MÁV</v>
      </c>
      <c r="D13" s="68">
        <f>'adatok beirása'!E109</f>
        <v>757</v>
      </c>
      <c r="E13" s="68">
        <f>'adatok beirása'!F109</f>
        <v>373</v>
      </c>
      <c r="F13" s="3">
        <f>'adatok beirása'!G109</f>
        <v>1130</v>
      </c>
      <c r="G13" s="68">
        <f>'adatok beirása'!H109</f>
        <v>7</v>
      </c>
    </row>
    <row r="14" spans="1:7" ht="15.75">
      <c r="A14" s="66" t="s">
        <v>13</v>
      </c>
      <c r="B14" s="66" t="str">
        <f>'adatok beirása'!C113</f>
        <v>Sass Edit</v>
      </c>
      <c r="C14" s="68" t="str">
        <f>'adatok beirása'!D113</f>
        <v>KÖSZOLG SC</v>
      </c>
      <c r="D14" s="68">
        <f>'adatok beirása'!E113</f>
        <v>757</v>
      </c>
      <c r="E14" s="68">
        <f>'adatok beirása'!F113</f>
        <v>368</v>
      </c>
      <c r="F14" s="3">
        <f>'adatok beirása'!G113</f>
        <v>1125</v>
      </c>
      <c r="G14" s="68">
        <f>'adatok beirása'!H113</f>
        <v>8</v>
      </c>
    </row>
    <row r="15" spans="1:7" ht="15.75">
      <c r="A15" s="66" t="s">
        <v>14</v>
      </c>
      <c r="B15" s="66" t="str">
        <f>'adatok beirása'!C117</f>
        <v>Horváth Katalin</v>
      </c>
      <c r="C15" s="68" t="str">
        <f>'adatok beirása'!D117</f>
        <v>ZTE - ZÁÉV</v>
      </c>
      <c r="D15" s="68">
        <f>'adatok beirása'!E117</f>
        <v>721</v>
      </c>
      <c r="E15" s="68">
        <f>'adatok beirása'!F117</f>
        <v>390</v>
      </c>
      <c r="F15" s="3">
        <f>'adatok beirása'!G117</f>
        <v>1111</v>
      </c>
      <c r="G15" s="68">
        <f>'adatok beirása'!H117</f>
        <v>9</v>
      </c>
    </row>
    <row r="16" spans="1:7" ht="15.75">
      <c r="A16" s="66" t="s">
        <v>23</v>
      </c>
      <c r="B16" s="66" t="str">
        <f>'adatok beirása'!C111</f>
        <v>Bayer Krisztina</v>
      </c>
      <c r="C16" s="68" t="str">
        <f>'adatok beirása'!D111</f>
        <v>Sztáda '92</v>
      </c>
      <c r="D16" s="68">
        <f>'adatok beirása'!E111</f>
        <v>712</v>
      </c>
      <c r="E16" s="68">
        <f>'adatok beirása'!F111</f>
        <v>391</v>
      </c>
      <c r="F16" s="3">
        <f>'adatok beirása'!G111</f>
        <v>1103</v>
      </c>
      <c r="G16" s="68">
        <f>'adatok beirása'!H111</f>
        <v>5</v>
      </c>
    </row>
  </sheetData>
  <mergeCells count="8">
    <mergeCell ref="A1:G1"/>
    <mergeCell ref="G3:G4"/>
    <mergeCell ref="A2:F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 László</dc:creator>
  <cp:keywords/>
  <dc:description/>
  <cp:lastModifiedBy>Büki László</cp:lastModifiedBy>
  <cp:lastPrinted>2009-05-10T11:01:09Z</cp:lastPrinted>
  <dcterms:created xsi:type="dcterms:W3CDTF">2005-02-14T09:17:31Z</dcterms:created>
  <dcterms:modified xsi:type="dcterms:W3CDTF">2009-05-10T18:32:56Z</dcterms:modified>
  <cp:category/>
  <cp:version/>
  <cp:contentType/>
  <cp:contentStatus/>
</cp:coreProperties>
</file>